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activeX/activeX74.xml" ContentType="application/vnd.ms-office.activeX+xml"/>
  <Override PartName="/xl/activeX/activeX74.bin" ContentType="application/vnd.ms-office.activeX"/>
  <Override PartName="/xl/activeX/activeX75.xml" ContentType="application/vnd.ms-office.activeX+xml"/>
  <Override PartName="/xl/activeX/activeX75.bin" ContentType="application/vnd.ms-office.activeX"/>
  <Override PartName="/xl/activeX/activeX76.xml" ContentType="application/vnd.ms-office.activeX+xml"/>
  <Override PartName="/xl/activeX/activeX76.bin" ContentType="application/vnd.ms-office.activeX"/>
  <Override PartName="/xl/activeX/activeX77.xml" ContentType="application/vnd.ms-office.activeX+xml"/>
  <Override PartName="/xl/activeX/activeX77.bin" ContentType="application/vnd.ms-office.activeX"/>
  <Override PartName="/xl/activeX/activeX78.xml" ContentType="application/vnd.ms-office.activeX+xml"/>
  <Override PartName="/xl/activeX/activeX78.bin" ContentType="application/vnd.ms-office.activeX"/>
  <Override PartName="/xl/activeX/activeX79.xml" ContentType="application/vnd.ms-office.activeX+xml"/>
  <Override PartName="/xl/activeX/activeX79.bin" ContentType="application/vnd.ms-office.activeX"/>
  <Override PartName="/xl/activeX/activeX80.xml" ContentType="application/vnd.ms-office.activeX+xml"/>
  <Override PartName="/xl/activeX/activeX80.bin" ContentType="application/vnd.ms-office.activeX"/>
  <Override PartName="/xl/activeX/activeX81.xml" ContentType="application/vnd.ms-office.activeX+xml"/>
  <Override PartName="/xl/activeX/activeX81.bin" ContentType="application/vnd.ms-office.activeX"/>
  <Override PartName="/xl/activeX/activeX82.xml" ContentType="application/vnd.ms-office.activeX+xml"/>
  <Override PartName="/xl/activeX/activeX82.bin" ContentType="application/vnd.ms-office.activeX"/>
  <Override PartName="/xl/activeX/activeX83.xml" ContentType="application/vnd.ms-office.activeX+xml"/>
  <Override PartName="/xl/activeX/activeX83.bin" ContentType="application/vnd.ms-office.activeX"/>
  <Override PartName="/xl/activeX/activeX84.xml" ContentType="application/vnd.ms-office.activeX+xml"/>
  <Override PartName="/xl/activeX/activeX84.bin" ContentType="application/vnd.ms-office.activeX"/>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Denne_projektmappe" defaultThemeVersion="166925"/>
  <mc:AlternateContent xmlns:mc="http://schemas.openxmlformats.org/markup-compatibility/2006">
    <mc:Choice Requires="x15">
      <x15ac:absPath xmlns:x15ac="http://schemas.microsoft.com/office/spreadsheetml/2010/11/ac" url="J:\Rådgivning og Verifikation\Sikring\F&amp;U projekter\IF projekter\BTC\Færdige værktøjer klar til upload\"/>
    </mc:Choice>
  </mc:AlternateContent>
  <xr:revisionPtr revIDLastSave="0" documentId="13_ncr:1_{1D7616B9-4194-4A1B-8B93-D9169BA8E9A5}" xr6:coauthVersionLast="47" xr6:coauthVersionMax="47" xr10:uidLastSave="{00000000-0000-0000-0000-000000000000}"/>
  <bookViews>
    <workbookView xWindow="-120" yWindow="-120" windowWidth="29040" windowHeight="15840" xr2:uid="{594C9293-0EFB-4807-A4AF-DB98059C5706}"/>
  </bookViews>
  <sheets>
    <sheet name="Selvevaluering "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1" l="1"/>
  <c r="I34" i="1" s="1" a="1"/>
  <c r="I34" i="1" s="1"/>
  <c r="T36" i="1"/>
  <c r="H44" i="1" s="1" a="1"/>
  <c r="H44" i="1" s="1"/>
  <c r="T37" i="1"/>
  <c r="I51" i="1" s="1" a="1"/>
  <c r="I51" i="1" s="1"/>
  <c r="T38" i="1"/>
  <c r="H58" i="1" s="1" a="1"/>
  <c r="H58" i="1" s="1"/>
  <c r="T39" i="1"/>
  <c r="H71" i="1" s="1" a="1"/>
  <c r="H71" i="1" s="1"/>
  <c r="T40" i="1"/>
  <c r="H78" i="1" s="1" a="1"/>
  <c r="H78" i="1" s="1"/>
  <c r="T41" i="1"/>
  <c r="I87" i="1" s="1" a="1"/>
  <c r="I87" i="1" s="1"/>
  <c r="T42" i="1"/>
  <c r="H97" i="1" s="1" a="1"/>
  <c r="H97" i="1" s="1"/>
  <c r="T43" i="1"/>
  <c r="H104" i="1" s="1" a="1"/>
  <c r="H104" i="1" s="1"/>
  <c r="T44" i="1"/>
  <c r="T45" i="1"/>
  <c r="T46" i="1"/>
  <c r="T47" i="1"/>
  <c r="H148" i="1" s="1" a="1"/>
  <c r="H148" i="1" s="1"/>
  <c r="T48" i="1"/>
  <c r="H155" i="1" s="1" a="1"/>
  <c r="H155" i="1" s="1"/>
  <c r="T49" i="1"/>
  <c r="H168" i="1" s="1" a="1"/>
  <c r="H168" i="1" s="1"/>
  <c r="T50" i="1"/>
  <c r="I175" i="1" s="1" a="1"/>
  <c r="I175" i="1" s="1"/>
  <c r="T51" i="1"/>
  <c r="H182" i="1" s="1" a="1"/>
  <c r="H182" i="1" s="1"/>
  <c r="T52" i="1"/>
  <c r="H189" i="1" s="1" a="1"/>
  <c r="H189" i="1" s="1"/>
  <c r="T53" i="1"/>
  <c r="H199" i="1" s="1" a="1"/>
  <c r="H199" i="1" s="1"/>
  <c r="T54" i="1"/>
  <c r="H208" i="1" s="1" a="1"/>
  <c r="H208" i="1" s="1"/>
  <c r="T55" i="1"/>
  <c r="H217" i="1" s="1" a="1"/>
  <c r="H217" i="1" s="1"/>
  <c r="C236" i="1"/>
  <c r="I71" i="1" l="1" a="1"/>
  <c r="I71" i="1" s="1"/>
  <c r="I97" i="1" a="1"/>
  <c r="I97" i="1" s="1"/>
  <c r="H51" i="1" a="1"/>
  <c r="H51" i="1" s="1"/>
  <c r="H87" i="1" a="1"/>
  <c r="H87" i="1" s="1"/>
  <c r="I78" i="1" a="1"/>
  <c r="I78" i="1" s="1"/>
  <c r="I44" i="1" a="1"/>
  <c r="I44" i="1" s="1"/>
  <c r="B231" i="1"/>
  <c r="D232" i="1" s="1"/>
  <c r="I155" i="1" a="1"/>
  <c r="I155" i="1" s="1"/>
  <c r="I168" i="1" a="1"/>
  <c r="I168" i="1" s="1"/>
  <c r="I199" i="1" a="1"/>
  <c r="I199" i="1" s="1"/>
  <c r="I189" i="1" a="1"/>
  <c r="I189" i="1" s="1"/>
  <c r="B233" i="1"/>
  <c r="D234" i="1" s="1"/>
  <c r="I208" i="1" a="1"/>
  <c r="I208" i="1" s="1"/>
  <c r="I104" i="1" a="1"/>
  <c r="I104" i="1" s="1"/>
  <c r="H34" i="1" a="1"/>
  <c r="H34" i="1" s="1"/>
  <c r="B234" i="1"/>
  <c r="D235" i="1" s="1"/>
  <c r="B230" i="1"/>
  <c r="D231" i="1" s="1"/>
  <c r="B229" i="1"/>
  <c r="D230" i="1" s="1"/>
  <c r="H175" i="1" a="1"/>
  <c r="H175" i="1" s="1"/>
  <c r="I217" i="1" a="1"/>
  <c r="I217" i="1" s="1"/>
  <c r="I182" i="1" a="1"/>
  <c r="I182" i="1" s="1"/>
  <c r="I148" i="1" a="1"/>
  <c r="I148" i="1" s="1"/>
  <c r="I58" i="1" a="1"/>
  <c r="I58" i="1" s="1"/>
  <c r="B232" i="1"/>
  <c r="D233" i="1" s="1"/>
  <c r="A245" i="1" l="1" a="1"/>
  <c r="A245" i="1" s="1"/>
  <c r="D246" i="1" a="1"/>
  <c r="D246" i="1" s="1"/>
  <c r="D252" i="1" a="1"/>
  <c r="D252" i="1" s="1"/>
  <c r="D256" i="1" a="1"/>
  <c r="D256" i="1" s="1"/>
  <c r="D259" i="1" a="1"/>
  <c r="D259" i="1" s="1"/>
  <c r="D247" i="1" a="1"/>
  <c r="D247" i="1" s="1"/>
  <c r="D243" i="1" a="1"/>
  <c r="D243" i="1" s="1"/>
  <c r="D257" i="1" a="1"/>
  <c r="D257" i="1" s="1"/>
  <c r="D253" i="1" a="1"/>
  <c r="D253" i="1" s="1"/>
  <c r="D244" i="1" a="1"/>
  <c r="D244" i="1" s="1"/>
  <c r="A248" i="1" a="1"/>
  <c r="A248" i="1" s="1"/>
  <c r="A265" i="1" a="1"/>
  <c r="A265" i="1" s="1"/>
  <c r="A246" i="1" a="1"/>
  <c r="A246" i="1" s="1"/>
  <c r="A243" i="1" a="1"/>
  <c r="A243" i="1" s="1"/>
  <c r="D250" i="1" a="1"/>
  <c r="D250" i="1" s="1"/>
  <c r="D249" i="1" a="1"/>
  <c r="D249" i="1" s="1"/>
  <c r="A258" i="1" a="1"/>
  <c r="A258" i="1" s="1"/>
  <c r="A244" i="1" a="1"/>
  <c r="A244" i="1" s="1"/>
  <c r="A263" i="1" a="1"/>
  <c r="A263" i="1" s="1"/>
  <c r="D245" i="1" a="1"/>
  <c r="D245" i="1" s="1"/>
  <c r="A254" i="1" a="1"/>
  <c r="A254" i="1" s="1"/>
  <c r="A261" i="1" a="1"/>
  <c r="A261" i="1" s="1"/>
  <c r="A259" i="1" a="1"/>
  <c r="A259" i="1" s="1"/>
  <c r="D255" i="1" a="1"/>
  <c r="D255" i="1" s="1"/>
  <c r="D248" i="1" a="1"/>
  <c r="D248" i="1" s="1"/>
  <c r="A250" i="1" a="1"/>
  <c r="A250" i="1" s="1"/>
  <c r="A260" i="1" a="1"/>
  <c r="A260" i="1" s="1"/>
  <c r="A255" i="1" a="1"/>
  <c r="A255" i="1" s="1"/>
  <c r="A249" i="1" a="1"/>
  <c r="A249" i="1" s="1"/>
  <c r="D251" i="1" a="1"/>
  <c r="D251" i="1" s="1"/>
  <c r="D254" i="1" a="1"/>
  <c r="D254" i="1" s="1"/>
  <c r="A264" i="1" a="1"/>
  <c r="A264" i="1" s="1"/>
  <c r="A262" i="1" a="1"/>
  <c r="A262" i="1" s="1"/>
  <c r="A251" i="1" a="1"/>
  <c r="A251" i="1" s="1"/>
  <c r="D258" i="1" a="1"/>
  <c r="D258" i="1" s="1"/>
  <c r="A256" i="1" a="1"/>
  <c r="A256" i="1" s="1"/>
  <c r="A257" i="1" a="1"/>
  <c r="A257" i="1" s="1"/>
  <c r="A247" i="1" a="1"/>
  <c r="A247" i="1" s="1"/>
  <c r="A252" i="1" a="1"/>
  <c r="A252" i="1" s="1"/>
  <c r="A253" i="1" a="1"/>
  <c r="A25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<sst xmlns="http://schemas.openxmlformats.org/spreadsheetml/2006/main" count="104" uniqueCount="94">
  <si>
    <t>Styrker</t>
  </si>
  <si>
    <t>Forbedringspunkter</t>
  </si>
  <si>
    <t>75-100 = høj modenhed</t>
  </si>
  <si>
    <t>25-75 = moderat modenhed</t>
  </si>
  <si>
    <t>0-25 = lav modenhed</t>
  </si>
  <si>
    <t>Evaluering</t>
  </si>
  <si>
    <t>Krisehåndtering</t>
  </si>
  <si>
    <t>Træning og øvelse</t>
  </si>
  <si>
    <t>Analyser og planlægning</t>
  </si>
  <si>
    <t>Organisation og kultur</t>
  </si>
  <si>
    <t>Lederskab</t>
  </si>
  <si>
    <t>Max score</t>
  </si>
  <si>
    <t>Score</t>
  </si>
  <si>
    <t>Kategori</t>
  </si>
  <si>
    <t>SCORE</t>
  </si>
  <si>
    <t>Der bør etableres en struktur til opdatering af planer og analyser, så de altid er relevante ifm. krisehåndtering.</t>
  </si>
  <si>
    <t>18. Opdatering af planer og analyser 🛈</t>
  </si>
  <si>
    <t>17. Læring fra hændelser</t>
  </si>
  <si>
    <t>Organisationen har en struktur, der evaluerer både nærved-hændelser og tidligere hændelser, samt processer i det daglige arbejde.</t>
  </si>
  <si>
    <t>16. Evaluering af indsats 🛈</t>
  </si>
  <si>
    <t>Metodisk grundlag til at opnå en ønsket forandring gennem refleksion, læring og udvikling.</t>
  </si>
  <si>
    <t>EVALUERING</t>
  </si>
  <si>
    <t>Alle medarbejdere i organisation er orienterede om ansvars- og rollefordelingen.</t>
  </si>
  <si>
    <t>15. Ansvar- og rollefordeling</t>
  </si>
  <si>
    <t>Der bør udarbejdes en ansvars- og rollefordeling, som er gældende i tilfælde af en krise.</t>
  </si>
  <si>
    <t>14. Ansvar- og rollefordeling</t>
  </si>
  <si>
    <t>13. Ekstern kommunikation</t>
  </si>
  <si>
    <t>12. Intern kommunikation</t>
  </si>
  <si>
    <t>KRISEHÅNDTERING</t>
  </si>
  <si>
    <t>Medarbejdere med ansvar for krisestyring og fortsat drift har erfaring indenfor området, og har mulighed for at udvide sine kompetencer, eksempelvis gennem uddannelse.</t>
  </si>
  <si>
    <t>11. Uddannelse og erfaring</t>
  </si>
  <si>
    <t>Der foretages regelmæssigt øvelser og test af procedurer og planer til krisehåndtering og fortsat drift.</t>
  </si>
  <si>
    <t>10. Test af planer 🛈</t>
  </si>
  <si>
    <t>Inkluderer afprøvning af procedurer og planer ved robusthedsskabende aktiviteter, som eksempelvis kriseøvelser eller evakueringsøvelser.</t>
  </si>
  <si>
    <t>TRÆNING OG ØVELSE</t>
  </si>
  <si>
    <t>🛈</t>
  </si>
  <si>
    <t>Organisationens Business Impact Analysis lever op til følgende (sæt kryds):</t>
  </si>
  <si>
    <t>9.b. Organisationens planer grunder sig på følgende analyser (sæt kryds):</t>
  </si>
  <si>
    <t>Organisationens planer (ovenstående) lever op til følgende (sæt kryds):</t>
  </si>
  <si>
    <t>9.a. Hvis en eller flere planer er valgt i ovenstående spørgsmål (ellers gå videre til næste afsnit):</t>
  </si>
  <si>
    <t>9. Virksomheden har udarbejdet en eller flere af følgende planer (sæt kryds):</t>
  </si>
  <si>
    <t>Virksomheden bør udarbejde en politik og strategi til risikostyring/krisehåndtering/forsat drift.</t>
  </si>
  <si>
    <t>8. Strategi for risikostyring og fortsat drift 🛈</t>
  </si>
  <si>
    <t>Handler både om den formelle og den uformelle organisation, dvs. både strukturerede organisatoriske processer, holdninger, opfattelser og følelser hos mennesker, der arbejder for organisationen.</t>
  </si>
  <si>
    <t>ANALYSE OG PLANLÆGNING</t>
  </si>
  <si>
    <t>7. Fejlkultur 🛈</t>
  </si>
  <si>
    <t>6. Beslutningstagning under forstyrrelser 🛈</t>
  </si>
  <si>
    <t>Der er i overvejende grad en fælles forståelse af, at hele organisationen arbejder mod fælles mål.</t>
  </si>
  <si>
    <t>5. Retning og mål</t>
  </si>
  <si>
    <t>ORGANISATION OG KULTUR</t>
  </si>
  <si>
    <t>4. Struktur og processer 🛈</t>
  </si>
  <si>
    <t>Ledelsen har i overvejende grad tillid til, at medarbejderne kan træffe selvstændige beslutninger</t>
  </si>
  <si>
    <t>3. Tillid til medarbejdere 🛈</t>
  </si>
  <si>
    <t>2. Tildeling af ressourcer 🛈</t>
  </si>
  <si>
    <t>1. Engagement og Involvering 🛈</t>
  </si>
  <si>
    <t>ÆNDRES IKKE</t>
  </si>
  <si>
    <t>FORBEDRINGSPOTENTIALE (KAN ÆNDRES)</t>
  </si>
  <si>
    <t>STYRKER (KAN ÆNDRES)</t>
  </si>
  <si>
    <t>Handler om den øverste ledelse i organisationen, som har ansvar for den endelige beslutningstagning, prioritering af ressourcer og håndtering af interessenter</t>
  </si>
  <si>
    <t>LEDERSKAB</t>
  </si>
  <si>
    <t>Der kan være behov for at indhente oplysninger fra relevante medarbejdere for at kunne besvare alle spørgsmålene, eksempelvis en repræsentant fra ledelsen, driftschefen, den økonomiansvarlige og en medarbejderrepræsentant. Alternativt kan vurderingen tages op på et fællesmøde, hvor flere medarbejdere er samlet.</t>
  </si>
  <si>
    <t>Hvert parameter har et antal underliggende kategorier med udsagn. Du bedes vælge det udsagn, der passer bedst på jeres virksomhed. Hvis du er i tvivl om betydningen af udsagnene, kan du trykke på uddyb-knappen, der er markeret med et ’i’.</t>
  </si>
  <si>
    <t>Vurderingen består af 18 spørgsmål og vil tage ca. 10 minutter at udfylde.</t>
  </si>
  <si>
    <t>En robusthedsvurdering er en selvevaluering af jeres virksomheds robusthed mod kritiske hændelser. I vurderingen tages der udgangspunkt i seks overordnede parametre: Lederskab, Organisation og Kultur, Analyse og Planlægning, Træning og Øvelse, Krisehåndtering samt Evaluering.</t>
  </si>
  <si>
    <t>ROBUSTHEDSVURDERING</t>
  </si>
  <si>
    <t>9.c. Hvis "Business Impact Analysis" er valgt i spørgsmålet ovenfor (ellers gå videre til næste afsnit):</t>
  </si>
  <si>
    <t>Den opbyggede evne til at modstå kriser i en virksomhed, som et resultat af det samlede niveau af bl.a. kompetencer, ressourcer, ansvarsfordeling, struktur og erfaring.</t>
  </si>
  <si>
    <t>Ledelsen bør overveje, om der kan skabes tillid til, at medarbejderne træffer selvstændige beslutninger, da det vil styrke krisehåndtering.</t>
  </si>
  <si>
    <t>Virksomheden bør arbejde med det beslutningsgrundlag, der ligger til grund for handlinger under krisesituationer, eksempelvis ved at udarbejde en plan for fortsat drift.</t>
  </si>
  <si>
    <t>Ledelsen implementerer proaktivt nye tiltag for at reducere risici.</t>
  </si>
  <si>
    <t>Der bør implementeres nye tiltag for at reducere risici.</t>
  </si>
  <si>
    <t>Der bør afsættes ressourcer til risikostyring, krisehåndtering og fortsat drift.</t>
  </si>
  <si>
    <t>Ledelsen har afsat ressourcer til risikostyring, krisehåndtering og fortsat drift.</t>
  </si>
  <si>
    <t>Der bør etableres processer og strukturer til beredskabsplanlægning, styring af risici og/eller fortsat drift.</t>
  </si>
  <si>
    <t>Der bør etableres en fælles forståelse af, at hele organisationen arbejder mod fælles mål.</t>
  </si>
  <si>
    <t>Organisationskulturen tillader i overvejende grad medarbejderne at fejle og lære ad dem.</t>
  </si>
  <si>
    <t>Virksomheden har udarbejdet politik og strategi til risikostyring, krisehåndtering og fortsat drift.</t>
  </si>
  <si>
    <t>Virksomheden har udarbejdet en eller flere af planer.</t>
  </si>
  <si>
    <t>Der bør udarbejdes relevante planer for virksomheden (Krisestyringsplan, Beredskabsplan, IT-beredskabsplan/Disaster Recovery Plan, Risk Reduction Plan, Business Continuity Plan).</t>
  </si>
  <si>
    <t>Der bør uddannes medarbejdere, der kan håndtere krisestyring og fortsat drift.</t>
  </si>
  <si>
    <t>Organisationen har defineret hvem, der har ansvar for den interne kommunikation.</t>
  </si>
  <si>
    <t>Det bør defineres, hvem der har ansvar for den interne kommunikation.</t>
  </si>
  <si>
    <t>Organisationen har defineret hvem, der har ansvar for den eksterne kommunikation.</t>
  </si>
  <si>
    <t>Det bør defineres, hvem der har ansvar for den eksterne kommunikation.</t>
  </si>
  <si>
    <t>Det bør meldes ud fra ledelsen, hvilket ansvar den enkelte har i tilfælde af en krise.</t>
  </si>
  <si>
    <t>Læring fra hændelser og øvelser bør implementeres.</t>
  </si>
  <si>
    <t>Læring fra hændelser og øvelser bliver altid implementeret i virksomheden.</t>
  </si>
  <si>
    <t>Planer og analyser bliver opdateret i forbindelse med organisatoriske ændringer eller jf. tidsbestemt cyklus.</t>
  </si>
  <si>
    <t>Der bør etableres en kultur, der tillader fejl på arbejdspladsen, hvor medarbejderne indrapporterer udfordringer, som hele organisationen kan lære af.</t>
  </si>
  <si>
    <t>Under kritiske hændelser og forstyrrelser forholder virksomheden sig til planer for kritiske processer og funktioner, der er udarbejdet på forhånd.</t>
  </si>
  <si>
    <t>Der bør planlægges for træning, øvelser og test af procedurer, der vedrører krisehåndtering og fortsat drift.</t>
  </si>
  <si>
    <t>Der bør etableres en struktur til evaluering af nærved-hændelser, tidligere hændelser og processer i det daglige arbejde.</t>
  </si>
  <si>
    <t>Der findes en allerede udarbejdet ansvars- og rollefordeling, der gælder i tilfælde af en krise.</t>
  </si>
  <si>
    <t>Der findes fast definerede processer og strukturer til beredskabsplanlægning, styring af risici og/eller fortsat drift.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</si>
</sst>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u/>
      <sz val="11"/>
      <color theme="1"/>
      <name val="Calibri"/>
      <family val="2"/>
      <scheme val="minor"/>
    </font>
    <font>
      <i/>
      <sz val="11"/>
      <color theme="1" tint="0.34998626667073579"/>
      <name val="Calibri"/>
      <family val="2"/>
      <scheme val="minor"/>
    </font>
    <font>
      <b/>
      <u/>
      <sz val="11"/>
      <color theme="0"/>
      <name val="Calibri"/>
      <family val="2"/>
      <scheme val="minor"/>
    </font>
    <font>
      <b/>
      <sz val="12"/>
      <color theme="1"/>
      <name val="Calibri"/>
      <family val="2"/>
      <scheme val="minor"/>
    </font>
    <font>
      <sz val="10"/>
      <color rgb="FF365464"/>
      <name val="Work Sans"/>
    </font>
    <font>
      <sz val="12"/>
      <color rgb="FF365464"/>
      <name val="Work Sans"/>
    </font>
    <font>
      <i/>
      <sz val="12"/>
      <color rgb="FF365464"/>
      <name val="Work Sans"/>
    </font>
    <font>
      <sz val="12"/>
      <color rgb="FF000000"/>
      <name val="Work Sans"/>
    </font>
    <font>
      <sz val="13"/>
      <color rgb="FF365464"/>
      <name val="Segoe UI Symbol"/>
      <family val="2"/>
    </font>
    <font>
      <sz val="12"/>
      <color theme="1"/>
      <name val="Times New Roman"/>
      <family val="1"/>
    </font>
    <font>
      <sz val="11"/>
      <color rgb="FF365464"/>
      <name val="Work Sans"/>
    </font>
    <font>
      <sz val="26"/>
      <color rgb="FF365464"/>
      <name val="Work Sans"/>
    </font>
    <font>
      <b/>
      <sz val="26"/>
      <color rgb="FF365464"/>
      <name val="Playfair Display"/>
    </font>
    <font>
      <b/>
      <sz val="12"/>
      <color rgb="FF365464"/>
      <name val="Work Sans"/>
    </font>
  </fonts>
  <fills count="8">
    <fill>
      <patternFill patternType="none"/>
    </fill>
    <fill>
      <patternFill patternType="gray125"/>
    </fill>
    <fill>
      <patternFill patternType="solid">
        <fgColor theme="0"/>
        <bgColor indexed="64"/>
      </patternFill>
    </fill>
    <fill>
      <patternFill patternType="solid">
        <fgColor rgb="FFEFF2F5"/>
        <bgColor indexed="64"/>
      </patternFill>
    </fill>
    <fill>
      <patternFill patternType="solid">
        <fgColor theme="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4.9989318521683403E-2"/>
        <bgColor indexed="64"/>
      </patternFill>
    </fill>
  </fills>
  <borders count="6">
    <border>
      <left/>
      <right/>
      <top/>
      <bottom/>
      <diagonal/>
    </border>
    <border>
      <left/>
      <right style="thin">
        <color indexed="64"/>
      </right>
      <top/>
      <bottom/>
      <diagonal/>
    </border>
    <border>
      <left style="thin">
        <color indexed="64"/>
      </left>
      <right/>
      <top/>
      <bottom/>
      <diagonal/>
    </border>
    <border>
      <left style="thin">
        <color indexed="64"/>
      </left>
      <right style="thin">
        <color theme="9" tint="0.39997558519241921"/>
      </right>
      <top/>
      <bottom style="thin">
        <color theme="9" tint="0.39997558519241921"/>
      </bottom>
      <diagonal/>
    </border>
    <border>
      <left style="thin">
        <color indexed="64"/>
      </left>
      <right style="thin">
        <color theme="9" tint="0.39997558519241921"/>
      </right>
      <top/>
      <bottom/>
      <diagonal/>
    </border>
    <border>
      <left style="thin">
        <color indexed="64"/>
      </left>
      <right style="thin">
        <color theme="9" tint="0.39997558519241921"/>
      </right>
      <top style="thin">
        <color theme="9" tint="0.39997558519241921"/>
      </top>
      <bottom/>
      <diagonal/>
    </border>
  </borders>
  <cellStyleXfs count="2">
    <xf numFmtId="0" fontId="0" fillId="0" borderId="0"/>
    <xf numFmtId="9" fontId="1" fillId="0" borderId="0" applyFont="0" applyFill="0" applyBorder="0" applyAlignment="0" applyProtection="0"/>
  </cellStyleXfs>
  <cellXfs count="59">
    <xf numFmtId="0" fontId="0" fillId="0" borderId="0" xfId="0"/>
    <xf numFmtId="0" fontId="0" fillId="0" borderId="0" xfId="0" applyAlignment="1">
      <alignment wrapText="1"/>
    </xf>
    <xf numFmtId="0" fontId="0" fillId="2" borderId="0" xfId="0" applyFill="1"/>
    <xf numFmtId="0" fontId="0" fillId="0" borderId="0" xfId="0" applyAlignment="1">
      <alignment vertical="center" wrapText="1"/>
    </xf>
    <xf numFmtId="0" fontId="0" fillId="2" borderId="0" xfId="0" applyFill="1" applyAlignment="1">
      <alignment wrapText="1"/>
    </xf>
    <xf numFmtId="0" fontId="0" fillId="2" borderId="0" xfId="0" applyFill="1" applyAlignment="1">
      <alignment vertical="center" wrapText="1"/>
    </xf>
    <xf numFmtId="0" fontId="0" fillId="3" borderId="0" xfId="0" applyFill="1" applyAlignment="1">
      <alignment vertical="center" wrapText="1"/>
    </xf>
    <xf numFmtId="0" fontId="5" fillId="5" borderId="0" xfId="0" applyFont="1" applyFill="1"/>
    <xf numFmtId="0" fontId="6" fillId="6" borderId="0" xfId="0" applyFont="1" applyFill="1"/>
    <xf numFmtId="0" fontId="5" fillId="6" borderId="2" xfId="0" applyFont="1" applyFill="1" applyBorder="1"/>
    <xf numFmtId="0" fontId="7" fillId="2" borderId="3" xfId="0" applyFont="1" applyFill="1" applyBorder="1"/>
    <xf numFmtId="0" fontId="7" fillId="2" borderId="4" xfId="0" applyFont="1" applyFill="1" applyBorder="1"/>
    <xf numFmtId="9" fontId="3" fillId="2" borderId="0" xfId="1" applyFont="1" applyFill="1" applyAlignment="1">
      <alignment horizontal="left"/>
    </xf>
    <xf numFmtId="0" fontId="2" fillId="2" borderId="0" xfId="1" applyNumberFormat="1" applyFont="1" applyFill="1" applyAlignment="1">
      <alignment horizontal="left"/>
    </xf>
    <xf numFmtId="0" fontId="7" fillId="2" borderId="5" xfId="0" applyFont="1" applyFill="1" applyBorder="1"/>
    <xf numFmtId="9" fontId="4" fillId="2" borderId="0" xfId="1" applyFont="1" applyFill="1"/>
    <xf numFmtId="0" fontId="4" fillId="2" borderId="0" xfId="0" applyFont="1" applyFill="1" applyAlignment="1">
      <alignment horizontal="left"/>
    </xf>
    <xf numFmtId="9" fontId="0" fillId="2" borderId="0" xfId="1" applyFont="1" applyFill="1" applyAlignment="1">
      <alignment horizontal="left"/>
    </xf>
    <xf numFmtId="0" fontId="8" fillId="2" borderId="0" xfId="0" applyFont="1" applyFill="1"/>
    <xf numFmtId="0" fontId="5" fillId="2" borderId="0" xfId="0" applyFont="1" applyFill="1"/>
    <xf numFmtId="0" fontId="0" fillId="4" borderId="0" xfId="0" applyFill="1"/>
    <xf numFmtId="0" fontId="9" fillId="4" borderId="0" xfId="0" applyFont="1" applyFill="1"/>
    <xf numFmtId="0" fontId="10" fillId="0" borderId="0" xfId="0" applyFont="1"/>
    <xf numFmtId="0" fontId="0" fillId="7" borderId="0" xfId="0" applyFill="1"/>
    <xf numFmtId="0" fontId="11" fillId="7" borderId="0" xfId="0" applyFont="1" applyFill="1"/>
    <xf numFmtId="0" fontId="11" fillId="7" borderId="0" xfId="0" applyFont="1" applyFill="1" applyAlignment="1">
      <alignment vertical="center"/>
    </xf>
    <xf numFmtId="0" fontId="12" fillId="2" borderId="0" xfId="0" applyFont="1" applyFill="1" applyAlignment="1">
      <alignment horizontal="left" vertical="center" wrapText="1"/>
    </xf>
    <xf numFmtId="0" fontId="0" fillId="5" borderId="0" xfId="0" applyFill="1"/>
    <xf numFmtId="0" fontId="13" fillId="5" borderId="0" xfId="0" applyFont="1" applyFill="1" applyAlignment="1">
      <alignment vertical="center"/>
    </xf>
    <xf numFmtId="0" fontId="14" fillId="2" borderId="0" xfId="0" applyFont="1" applyFill="1"/>
    <xf numFmtId="0" fontId="14" fillId="2" borderId="0" xfId="0" applyFont="1" applyFill="1" applyAlignment="1">
      <alignment vertical="center"/>
    </xf>
    <xf numFmtId="0" fontId="11" fillId="2" borderId="0" xfId="0" applyFont="1" applyFill="1"/>
    <xf numFmtId="0" fontId="13" fillId="2" borderId="0" xfId="0" applyFont="1" applyFill="1" applyAlignment="1">
      <alignment vertical="center"/>
    </xf>
    <xf numFmtId="0" fontId="0" fillId="0" borderId="0" xfId="0" applyProtection="1">
      <protection locked="0"/>
    </xf>
    <xf numFmtId="0" fontId="15" fillId="2" borderId="0" xfId="0" applyFont="1" applyFill="1"/>
    <xf numFmtId="0" fontId="15" fillId="2" borderId="0" xfId="0" applyFont="1" applyFill="1" applyAlignment="1">
      <alignment vertical="center"/>
    </xf>
    <xf numFmtId="0" fontId="6" fillId="2" borderId="0" xfId="0" applyFont="1" applyFill="1"/>
    <xf numFmtId="0" fontId="16" fillId="2" borderId="0" xfId="0" applyFont="1" applyFill="1" applyAlignment="1">
      <alignment horizontal="left" vertical="center" wrapText="1"/>
    </xf>
    <xf numFmtId="0" fontId="16" fillId="2" borderId="0" xfId="0" applyFont="1" applyFill="1" applyAlignment="1">
      <alignment horizontal="left"/>
    </xf>
    <xf numFmtId="0" fontId="0" fillId="2" borderId="0" xfId="0" applyFill="1" applyAlignment="1">
      <alignment horizontal="left" vertical="center"/>
    </xf>
    <xf numFmtId="0" fontId="16" fillId="2" borderId="0" xfId="0" applyFont="1" applyFill="1" applyAlignment="1">
      <alignment horizontal="left" vertical="top" wrapText="1"/>
    </xf>
    <xf numFmtId="0" fontId="17" fillId="2" borderId="0" xfId="0" applyFont="1" applyFill="1" applyAlignment="1">
      <alignment horizontal="left" vertical="center" wrapText="1"/>
    </xf>
    <xf numFmtId="0" fontId="16" fillId="2" borderId="0" xfId="0" applyFont="1" applyFill="1" applyAlignment="1">
      <alignment horizontal="left" wrapText="1"/>
    </xf>
    <xf numFmtId="0" fontId="0" fillId="5" borderId="0" xfId="0" applyFill="1" applyAlignment="1">
      <alignment wrapText="1"/>
    </xf>
    <xf numFmtId="0" fontId="3" fillId="0" borderId="0" xfId="0" applyFont="1" applyAlignment="1">
      <alignment wrapText="1"/>
    </xf>
    <xf numFmtId="0" fontId="10" fillId="0" borderId="0" xfId="0" applyFont="1" applyAlignment="1">
      <alignment wrapText="1"/>
    </xf>
    <xf numFmtId="0" fontId="11" fillId="0" borderId="0" xfId="0" applyFont="1" applyAlignment="1">
      <alignment wrapText="1"/>
    </xf>
    <xf numFmtId="0" fontId="14" fillId="2" borderId="0" xfId="0" applyFont="1" applyFill="1" applyAlignment="1">
      <alignment wrapText="1"/>
    </xf>
    <xf numFmtId="0" fontId="0" fillId="2" borderId="1" xfId="0" applyFill="1" applyBorder="1" applyAlignment="1">
      <alignment wrapText="1"/>
    </xf>
    <xf numFmtId="0" fontId="3" fillId="2" borderId="0" xfId="0" applyFont="1" applyFill="1" applyAlignment="1">
      <alignment wrapText="1"/>
    </xf>
    <xf numFmtId="0" fontId="19" fillId="0" borderId="0" xfId="0" applyFont="1"/>
    <xf numFmtId="0" fontId="18" fillId="2" borderId="0" xfId="0" applyFont="1" applyFill="1" applyAlignment="1">
      <alignment horizontal="left" vertical="center" wrapText="1"/>
    </xf>
    <xf numFmtId="0" fontId="17" fillId="2" borderId="0" xfId="0" applyFont="1" applyFill="1" applyAlignment="1">
      <alignment horizontal="left" vertical="center" wrapText="1"/>
    </xf>
    <xf numFmtId="0" fontId="16" fillId="2" borderId="0" xfId="0" applyFont="1" applyFill="1" applyAlignment="1">
      <alignment horizontal="left" vertical="top" wrapText="1"/>
    </xf>
    <xf numFmtId="0" fontId="16" fillId="2" borderId="0" xfId="0" applyFont="1" applyFill="1" applyAlignment="1">
      <alignment horizontal="left"/>
    </xf>
    <xf numFmtId="0" fontId="16" fillId="2" borderId="0" xfId="0" applyFont="1" applyFill="1" applyAlignment="1">
      <alignment horizontal="left" vertical="center" wrapText="1"/>
    </xf>
    <xf numFmtId="0" fontId="12" fillId="2" borderId="0" xfId="0" applyFont="1" applyFill="1" applyAlignment="1">
      <alignment horizontal="left" vertical="center" wrapText="1"/>
    </xf>
    <xf numFmtId="0" fontId="0" fillId="4" borderId="0" xfId="0" applyFill="1" applyAlignment="1">
      <alignment horizontal="left" vertical="center" wrapText="1"/>
    </xf>
    <xf numFmtId="0" fontId="0" fillId="2" borderId="0" xfId="0" applyFill="1" applyAlignment="1">
      <alignment horizontal="left" vertical="center" wrapText="1"/>
    </xf>
  </cellXfs>
  <cellStyles count="2">
    <cellStyle name="Normal" xfId="0" builtinId="0"/>
    <cellStyle name="Pro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74.xml.rels><?xml version="1.0" encoding="UTF-8" standalone="yes"?>
<Relationships xmlns="http://schemas.openxmlformats.org/package/2006/relationships"><Relationship Id="rId1" Type="http://schemas.microsoft.com/office/2006/relationships/activeXControlBinary" Target="activeX74.bin"/></Relationships>
</file>

<file path=xl/activeX/_rels/activeX75.xml.rels><?xml version="1.0" encoding="UTF-8" standalone="yes"?>
<Relationships xmlns="http://schemas.openxmlformats.org/package/2006/relationships"><Relationship Id="rId1" Type="http://schemas.microsoft.com/office/2006/relationships/activeXControlBinary" Target="activeX75.bin"/></Relationships>
</file>

<file path=xl/activeX/_rels/activeX76.xml.rels><?xml version="1.0" encoding="UTF-8" standalone="yes"?>
<Relationships xmlns="http://schemas.openxmlformats.org/package/2006/relationships"><Relationship Id="rId1" Type="http://schemas.microsoft.com/office/2006/relationships/activeXControlBinary" Target="activeX76.bin"/></Relationships>
</file>

<file path=xl/activeX/_rels/activeX77.xml.rels><?xml version="1.0" encoding="UTF-8" standalone="yes"?>
<Relationships xmlns="http://schemas.openxmlformats.org/package/2006/relationships"><Relationship Id="rId1" Type="http://schemas.microsoft.com/office/2006/relationships/activeXControlBinary" Target="activeX77.bin"/></Relationships>
</file>

<file path=xl/activeX/_rels/activeX78.xml.rels><?xml version="1.0" encoding="UTF-8" standalone="yes"?>
<Relationships xmlns="http://schemas.openxmlformats.org/package/2006/relationships"><Relationship Id="rId1" Type="http://schemas.microsoft.com/office/2006/relationships/activeXControlBinary" Target="activeX78.bin"/></Relationships>
</file>

<file path=xl/activeX/_rels/activeX79.xml.rels><?xml version="1.0" encoding="UTF-8" standalone="yes"?>
<Relationships xmlns="http://schemas.openxmlformats.org/package/2006/relationships"><Relationship Id="rId1" Type="http://schemas.microsoft.com/office/2006/relationships/activeXControlBinary" Target="activeX79.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80.xml.rels><?xml version="1.0" encoding="UTF-8" standalone="yes"?>
<Relationships xmlns="http://schemas.openxmlformats.org/package/2006/relationships"><Relationship Id="rId1" Type="http://schemas.microsoft.com/office/2006/relationships/activeXControlBinary" Target="activeX80.bin"/></Relationships>
</file>

<file path=xl/activeX/_rels/activeX81.xml.rels><?xml version="1.0" encoding="UTF-8" standalone="yes"?>
<Relationships xmlns="http://schemas.openxmlformats.org/package/2006/relationships"><Relationship Id="rId1" Type="http://schemas.microsoft.com/office/2006/relationships/activeXControlBinary" Target="activeX81.bin"/></Relationships>
</file>

<file path=xl/activeX/_rels/activeX82.xml.rels><?xml version="1.0" encoding="UTF-8" standalone="yes"?>
<Relationships xmlns="http://schemas.openxmlformats.org/package/2006/relationships"><Relationship Id="rId1" Type="http://schemas.microsoft.com/office/2006/relationships/activeXControlBinary" Target="activeX82.bin"/></Relationships>
</file>

<file path=xl/activeX/_rels/activeX83.xml.rels><?xml version="1.0" encoding="UTF-8" standalone="yes"?>
<Relationships xmlns="http://schemas.openxmlformats.org/package/2006/relationships"><Relationship Id="rId1" Type="http://schemas.microsoft.com/office/2006/relationships/activeXControlBinary" Target="activeX83.bin"/></Relationships>
</file>

<file path=xl/activeX/_rels/activeX84.xml.rels><?xml version="1.0" encoding="UTF-8" standalone="yes"?>
<Relationships xmlns="http://schemas.openxmlformats.org/package/2006/relationships"><Relationship Id="rId1" Type="http://schemas.microsoft.com/office/2006/relationships/activeXControlBinary" Target="activeX84.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5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50-EC42-11CE-9E0D-00AA006002F3}" ax:persistence="persistStreamInit" r:id="rId1"/>
</file>

<file path=xl/activeX/activeX55.xml><?xml version="1.0" encoding="utf-8"?>
<ax:ocx xmlns:ax="http://schemas.microsoft.com/office/2006/activeX" xmlns:r="http://schemas.openxmlformats.org/officeDocument/2006/relationships" ax:classid="{8BD21D50-EC42-11CE-9E0D-00AA006002F3}" ax:persistence="persistStreamInit" r:id="rId1"/>
</file>

<file path=xl/activeX/activeX56.xml><?xml version="1.0" encoding="utf-8"?>
<ax:ocx xmlns:ax="http://schemas.microsoft.com/office/2006/activeX" xmlns:r="http://schemas.openxmlformats.org/officeDocument/2006/relationships" ax:classid="{8BD21D50-EC42-11CE-9E0D-00AA006002F3}" ax:persistence="persistStreamInit" r:id="rId1"/>
</file>

<file path=xl/activeX/activeX57.xml><?xml version="1.0" encoding="utf-8"?>
<ax:ocx xmlns:ax="http://schemas.microsoft.com/office/2006/activeX" xmlns:r="http://schemas.openxmlformats.org/officeDocument/2006/relationships" ax:classid="{8BD21D50-EC42-11CE-9E0D-00AA006002F3}" ax:persistence="persistStreamInit" r:id="rId1"/>
</file>

<file path=xl/activeX/activeX58.xml><?xml version="1.0" encoding="utf-8"?>
<ax:ocx xmlns:ax="http://schemas.microsoft.com/office/2006/activeX" xmlns:r="http://schemas.openxmlformats.org/officeDocument/2006/relationships" ax:classid="{8BD21D50-EC42-11CE-9E0D-00AA006002F3}" ax:persistence="persistStreamInit" r:id="rId1"/>
</file>

<file path=xl/activeX/activeX59.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60.xml><?xml version="1.0" encoding="utf-8"?>
<ax:ocx xmlns:ax="http://schemas.microsoft.com/office/2006/activeX" xmlns:r="http://schemas.openxmlformats.org/officeDocument/2006/relationships" ax:classid="{8BD21D50-EC42-11CE-9E0D-00AA006002F3}" ax:persistence="persistStreamInit" r:id="rId1"/>
</file>

<file path=xl/activeX/activeX61.xml><?xml version="1.0" encoding="utf-8"?>
<ax:ocx xmlns:ax="http://schemas.microsoft.com/office/2006/activeX" xmlns:r="http://schemas.openxmlformats.org/officeDocument/2006/relationships" ax:classid="{8BD21D50-EC42-11CE-9E0D-00AA006002F3}" ax:persistence="persistStreamInit" r:id="rId1"/>
</file>

<file path=xl/activeX/activeX62.xml><?xml version="1.0" encoding="utf-8"?>
<ax:ocx xmlns:ax="http://schemas.microsoft.com/office/2006/activeX" xmlns:r="http://schemas.openxmlformats.org/officeDocument/2006/relationships" ax:classid="{8BD21D50-EC42-11CE-9E0D-00AA006002F3}" ax:persistence="persistStreamInit" r:id="rId1"/>
</file>

<file path=xl/activeX/activeX63.xml><?xml version="1.0" encoding="utf-8"?>
<ax:ocx xmlns:ax="http://schemas.microsoft.com/office/2006/activeX" xmlns:r="http://schemas.openxmlformats.org/officeDocument/2006/relationships" ax:classid="{8BD21D50-EC42-11CE-9E0D-00AA006002F3}" ax:persistence="persistStreamInit" r:id="rId1"/>
</file>

<file path=xl/activeX/activeX64.xml><?xml version="1.0" encoding="utf-8"?>
<ax:ocx xmlns:ax="http://schemas.microsoft.com/office/2006/activeX" xmlns:r="http://schemas.openxmlformats.org/officeDocument/2006/relationships" ax:classid="{8BD21D50-EC42-11CE-9E0D-00AA006002F3}" ax:persistence="persistStreamInit" r:id="rId1"/>
</file>

<file path=xl/activeX/activeX65.xml><?xml version="1.0" encoding="utf-8"?>
<ax:ocx xmlns:ax="http://schemas.microsoft.com/office/2006/activeX" xmlns:r="http://schemas.openxmlformats.org/officeDocument/2006/relationships" ax:classid="{8BD21D50-EC42-11CE-9E0D-00AA006002F3}" ax:persistence="persistStreamInit" r:id="rId1"/>
</file>

<file path=xl/activeX/activeX66.xml><?xml version="1.0" encoding="utf-8"?>
<ax:ocx xmlns:ax="http://schemas.microsoft.com/office/2006/activeX" xmlns:r="http://schemas.openxmlformats.org/officeDocument/2006/relationships" ax:classid="{8BD21D50-EC42-11CE-9E0D-00AA006002F3}" ax:persistence="persistStreamInit" r:id="rId1"/>
</file>

<file path=xl/activeX/activeX67.xml><?xml version="1.0" encoding="utf-8"?>
<ax:ocx xmlns:ax="http://schemas.microsoft.com/office/2006/activeX" xmlns:r="http://schemas.openxmlformats.org/officeDocument/2006/relationships" ax:classid="{8BD21D50-EC42-11CE-9E0D-00AA006002F3}" ax:persistence="persistStreamInit" r:id="rId1"/>
</file>

<file path=xl/activeX/activeX68.xml><?xml version="1.0" encoding="utf-8"?>
<ax:ocx xmlns:ax="http://schemas.microsoft.com/office/2006/activeX" xmlns:r="http://schemas.openxmlformats.org/officeDocument/2006/relationships" ax:classid="{8BD21D50-EC42-11CE-9E0D-00AA006002F3}" ax:persistence="persistStreamInit" r:id="rId1"/>
</file>

<file path=xl/activeX/activeX69.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70.xml><?xml version="1.0" encoding="utf-8"?>
<ax:ocx xmlns:ax="http://schemas.microsoft.com/office/2006/activeX" xmlns:r="http://schemas.openxmlformats.org/officeDocument/2006/relationships" ax:classid="{8BD21D50-EC42-11CE-9E0D-00AA006002F3}" ax:persistence="persistStreamInit" r:id="rId1"/>
</file>

<file path=xl/activeX/activeX71.xml><?xml version="1.0" encoding="utf-8"?>
<ax:ocx xmlns:ax="http://schemas.microsoft.com/office/2006/activeX" xmlns:r="http://schemas.openxmlformats.org/officeDocument/2006/relationships" ax:classid="{8BD21D50-EC42-11CE-9E0D-00AA006002F3}" ax:persistence="persistStreamInit" r:id="rId1"/>
</file>

<file path=xl/activeX/activeX72.xml><?xml version="1.0" encoding="utf-8"?>
<ax:ocx xmlns:ax="http://schemas.microsoft.com/office/2006/activeX" xmlns:r="http://schemas.openxmlformats.org/officeDocument/2006/relationships" ax:classid="{8BD21D50-EC42-11CE-9E0D-00AA006002F3}" ax:persistence="persistStreamInit" r:id="rId1"/>
</file>

<file path=xl/activeX/activeX73.xml><?xml version="1.0" encoding="utf-8"?>
<ax:ocx xmlns:ax="http://schemas.microsoft.com/office/2006/activeX" xmlns:r="http://schemas.openxmlformats.org/officeDocument/2006/relationships" ax:classid="{8BD21D50-EC42-11CE-9E0D-00AA006002F3}" ax:persistence="persistStreamInit" r:id="rId1"/>
</file>

<file path=xl/activeX/activeX74.xml><?xml version="1.0" encoding="utf-8"?>
<ax:ocx xmlns:ax="http://schemas.microsoft.com/office/2006/activeX" xmlns:r="http://schemas.openxmlformats.org/officeDocument/2006/relationships" ax:classid="{8BD21D50-EC42-11CE-9E0D-00AA006002F3}" ax:persistence="persistStreamInit" r:id="rId1"/>
</file>

<file path=xl/activeX/activeX75.xml><?xml version="1.0" encoding="utf-8"?>
<ax:ocx xmlns:ax="http://schemas.microsoft.com/office/2006/activeX" xmlns:r="http://schemas.openxmlformats.org/officeDocument/2006/relationships" ax:classid="{8BD21D50-EC42-11CE-9E0D-00AA006002F3}" ax:persistence="persistStreamInit" r:id="rId1"/>
</file>

<file path=xl/activeX/activeX76.xml><?xml version="1.0" encoding="utf-8"?>
<ax:ocx xmlns:ax="http://schemas.microsoft.com/office/2006/activeX" xmlns:r="http://schemas.openxmlformats.org/officeDocument/2006/relationships" ax:classid="{8BD21D50-EC42-11CE-9E0D-00AA006002F3}" ax:persistence="persistStreamInit" r:id="rId1"/>
</file>

<file path=xl/activeX/activeX77.xml><?xml version="1.0" encoding="utf-8"?>
<ax:ocx xmlns:ax="http://schemas.microsoft.com/office/2006/activeX" xmlns:r="http://schemas.openxmlformats.org/officeDocument/2006/relationships" ax:classid="{8BD21D50-EC42-11CE-9E0D-00AA006002F3}" ax:persistence="persistStreamInit" r:id="rId1"/>
</file>

<file path=xl/activeX/activeX78.xml><?xml version="1.0" encoding="utf-8"?>
<ax:ocx xmlns:ax="http://schemas.microsoft.com/office/2006/activeX" xmlns:r="http://schemas.openxmlformats.org/officeDocument/2006/relationships" ax:classid="{8BD21D50-EC42-11CE-9E0D-00AA006002F3}" ax:persistence="persistStreamInit" r:id="rId1"/>
</file>

<file path=xl/activeX/activeX79.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80.xml><?xml version="1.0" encoding="utf-8"?>
<ax:ocx xmlns:ax="http://schemas.microsoft.com/office/2006/activeX" xmlns:r="http://schemas.openxmlformats.org/officeDocument/2006/relationships" ax:classid="{8BD21D50-EC42-11CE-9E0D-00AA006002F3}" ax:persistence="persistStreamInit" r:id="rId1"/>
</file>

<file path=xl/activeX/activeX81.xml><?xml version="1.0" encoding="utf-8"?>
<ax:ocx xmlns:ax="http://schemas.microsoft.com/office/2006/activeX" xmlns:r="http://schemas.openxmlformats.org/officeDocument/2006/relationships" ax:classid="{8BD21D50-EC42-11CE-9E0D-00AA006002F3}" ax:persistence="persistStreamInit" r:id="rId1"/>
</file>

<file path=xl/activeX/activeX82.xml><?xml version="1.0" encoding="utf-8"?>
<ax:ocx xmlns:ax="http://schemas.microsoft.com/office/2006/activeX" xmlns:r="http://schemas.openxmlformats.org/officeDocument/2006/relationships" ax:classid="{8BD21D50-EC42-11CE-9E0D-00AA006002F3}" ax:persistence="persistStreamInit" r:id="rId1"/>
</file>

<file path=xl/activeX/activeX83.xml><?xml version="1.0" encoding="utf-8"?>
<ax:ocx xmlns:ax="http://schemas.microsoft.com/office/2006/activeX" xmlns:r="http://schemas.openxmlformats.org/officeDocument/2006/relationships" ax:classid="{8BD21D50-EC42-11CE-9E0D-00AA006002F3}" ax:persistence="persistStreamInit" r:id="rId1"/>
</file>

<file path=xl/activeX/activeX84.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28575" cap="rnd">
              <a:solidFill>
                <a:schemeClr val="accent1"/>
              </a:solidFill>
              <a:round/>
            </a:ln>
            <a:effectLst/>
          </c:spPr>
          <c:marker>
            <c:symbol val="none"/>
          </c:marker>
          <c:cat>
            <c:strRef>
              <c:f>'Selvevaluering '!$A$229:$A$234</c:f>
              <c:strCache>
                <c:ptCount val="6"/>
                <c:pt idx="0">
                  <c:v>Lederskab</c:v>
                </c:pt>
                <c:pt idx="1">
                  <c:v>Organisation og kultur</c:v>
                </c:pt>
                <c:pt idx="2">
                  <c:v>Analyser og planlægning</c:v>
                </c:pt>
                <c:pt idx="3">
                  <c:v>Træning og øvelse</c:v>
                </c:pt>
                <c:pt idx="4">
                  <c:v>Krisehåndtering</c:v>
                </c:pt>
                <c:pt idx="5">
                  <c:v>Evaluering</c:v>
                </c:pt>
              </c:strCache>
            </c:strRef>
          </c:cat>
          <c:val>
            <c:numRef>
              <c:f>'Selvevaluering '!$B$229:$B$234</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A448-4932-AC08-390FB924FFDB}"/>
            </c:ext>
          </c:extLst>
        </c:ser>
        <c:dLbls>
          <c:showLegendKey val="0"/>
          <c:showVal val="0"/>
          <c:showCatName val="0"/>
          <c:showSerName val="0"/>
          <c:showPercent val="0"/>
          <c:showBubbleSize val="0"/>
        </c:dLbls>
        <c:axId val="886488367"/>
        <c:axId val="886490863"/>
      </c:radarChart>
      <c:catAx>
        <c:axId val="886488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86490863"/>
        <c:crosses val="autoZero"/>
        <c:auto val="1"/>
        <c:lblAlgn val="ctr"/>
        <c:lblOffset val="100"/>
        <c:noMultiLvlLbl val="0"/>
      </c:catAx>
      <c:valAx>
        <c:axId val="88649086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86488367"/>
        <c:crosses val="autoZero"/>
        <c:crossBetween val="between"/>
        <c:majorUnit val="0.25"/>
        <c:minorUnit val="1.0000000000000002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91.svg"/><Relationship Id="rId3" Type="http://schemas.openxmlformats.org/officeDocument/2006/relationships/image" Target="../media/image86.png"/><Relationship Id="rId7" Type="http://schemas.openxmlformats.org/officeDocument/2006/relationships/image" Target="../media/image90.png"/><Relationship Id="rId2" Type="http://schemas.openxmlformats.org/officeDocument/2006/relationships/chart" Target="../charts/chart1.xml"/><Relationship Id="rId1" Type="http://schemas.openxmlformats.org/officeDocument/2006/relationships/image" Target="../media/image85.png"/><Relationship Id="rId6" Type="http://schemas.openxmlformats.org/officeDocument/2006/relationships/image" Target="../media/image89.svg"/><Relationship Id="rId5" Type="http://schemas.openxmlformats.org/officeDocument/2006/relationships/image" Target="../media/image88.png"/><Relationship Id="rId4" Type="http://schemas.openxmlformats.org/officeDocument/2006/relationships/image" Target="../media/image87.svg"/></Relationships>
</file>

<file path=xl/drawings/_rels/vmlDrawing1.vml.rels><?xml version="1.0" encoding="UTF-8" standalone="yes"?>
<Relationships xmlns="http://schemas.openxmlformats.org/package/2006/relationships"><Relationship Id="rId26" Type="http://schemas.openxmlformats.org/officeDocument/2006/relationships/image" Target="../media/image26.emf"/><Relationship Id="rId21" Type="http://schemas.openxmlformats.org/officeDocument/2006/relationships/image" Target="../media/image21.emf"/><Relationship Id="rId42" Type="http://schemas.openxmlformats.org/officeDocument/2006/relationships/image" Target="../media/image42.emf"/><Relationship Id="rId47" Type="http://schemas.openxmlformats.org/officeDocument/2006/relationships/image" Target="../media/image47.emf"/><Relationship Id="rId63" Type="http://schemas.openxmlformats.org/officeDocument/2006/relationships/image" Target="../media/image63.emf"/><Relationship Id="rId68" Type="http://schemas.openxmlformats.org/officeDocument/2006/relationships/image" Target="../media/image68.emf"/><Relationship Id="rId84" Type="http://schemas.openxmlformats.org/officeDocument/2006/relationships/image" Target="../media/image84.emf"/><Relationship Id="rId16" Type="http://schemas.openxmlformats.org/officeDocument/2006/relationships/image" Target="../media/image16.emf"/><Relationship Id="rId11" Type="http://schemas.openxmlformats.org/officeDocument/2006/relationships/image" Target="../media/image11.emf"/><Relationship Id="rId32" Type="http://schemas.openxmlformats.org/officeDocument/2006/relationships/image" Target="../media/image32.emf"/><Relationship Id="rId37" Type="http://schemas.openxmlformats.org/officeDocument/2006/relationships/image" Target="../media/image37.emf"/><Relationship Id="rId53" Type="http://schemas.openxmlformats.org/officeDocument/2006/relationships/image" Target="../media/image53.emf"/><Relationship Id="rId58" Type="http://schemas.openxmlformats.org/officeDocument/2006/relationships/image" Target="../media/image58.emf"/><Relationship Id="rId74" Type="http://schemas.openxmlformats.org/officeDocument/2006/relationships/image" Target="../media/image74.emf"/><Relationship Id="rId79" Type="http://schemas.openxmlformats.org/officeDocument/2006/relationships/image" Target="../media/image79.emf"/><Relationship Id="rId5" Type="http://schemas.openxmlformats.org/officeDocument/2006/relationships/image" Target="../media/image5.emf"/><Relationship Id="rId61" Type="http://schemas.openxmlformats.org/officeDocument/2006/relationships/image" Target="../media/image61.emf"/><Relationship Id="rId82" Type="http://schemas.openxmlformats.org/officeDocument/2006/relationships/image" Target="../media/image82.emf"/><Relationship Id="rId19" Type="http://schemas.openxmlformats.org/officeDocument/2006/relationships/image" Target="../media/image19.emf"/><Relationship Id="rId14" Type="http://schemas.openxmlformats.org/officeDocument/2006/relationships/image" Target="../media/image14.emf"/><Relationship Id="rId22" Type="http://schemas.openxmlformats.org/officeDocument/2006/relationships/image" Target="../media/image22.emf"/><Relationship Id="rId27" Type="http://schemas.openxmlformats.org/officeDocument/2006/relationships/image" Target="../media/image27.emf"/><Relationship Id="rId30" Type="http://schemas.openxmlformats.org/officeDocument/2006/relationships/image" Target="../media/image30.emf"/><Relationship Id="rId35" Type="http://schemas.openxmlformats.org/officeDocument/2006/relationships/image" Target="../media/image35.emf"/><Relationship Id="rId43" Type="http://schemas.openxmlformats.org/officeDocument/2006/relationships/image" Target="../media/image43.emf"/><Relationship Id="rId48" Type="http://schemas.openxmlformats.org/officeDocument/2006/relationships/image" Target="../media/image48.emf"/><Relationship Id="rId56" Type="http://schemas.openxmlformats.org/officeDocument/2006/relationships/image" Target="../media/image56.emf"/><Relationship Id="rId64" Type="http://schemas.openxmlformats.org/officeDocument/2006/relationships/image" Target="../media/image64.emf"/><Relationship Id="rId69" Type="http://schemas.openxmlformats.org/officeDocument/2006/relationships/image" Target="../media/image69.emf"/><Relationship Id="rId77" Type="http://schemas.openxmlformats.org/officeDocument/2006/relationships/image" Target="../media/image77.emf"/><Relationship Id="rId8" Type="http://schemas.openxmlformats.org/officeDocument/2006/relationships/image" Target="../media/image8.emf"/><Relationship Id="rId51" Type="http://schemas.openxmlformats.org/officeDocument/2006/relationships/image" Target="../media/image51.emf"/><Relationship Id="rId72" Type="http://schemas.openxmlformats.org/officeDocument/2006/relationships/image" Target="../media/image72.emf"/><Relationship Id="rId80" Type="http://schemas.openxmlformats.org/officeDocument/2006/relationships/image" Target="../media/image80.emf"/><Relationship Id="rId3" Type="http://schemas.openxmlformats.org/officeDocument/2006/relationships/image" Target="../media/image3.emf"/><Relationship Id="rId12" Type="http://schemas.openxmlformats.org/officeDocument/2006/relationships/image" Target="../media/image12.emf"/><Relationship Id="rId17" Type="http://schemas.openxmlformats.org/officeDocument/2006/relationships/image" Target="../media/image17.emf"/><Relationship Id="rId25" Type="http://schemas.openxmlformats.org/officeDocument/2006/relationships/image" Target="../media/image25.emf"/><Relationship Id="rId33" Type="http://schemas.openxmlformats.org/officeDocument/2006/relationships/image" Target="../media/image33.emf"/><Relationship Id="rId38" Type="http://schemas.openxmlformats.org/officeDocument/2006/relationships/image" Target="../media/image38.emf"/><Relationship Id="rId46" Type="http://schemas.openxmlformats.org/officeDocument/2006/relationships/image" Target="../media/image46.emf"/><Relationship Id="rId59" Type="http://schemas.openxmlformats.org/officeDocument/2006/relationships/image" Target="../media/image59.emf"/><Relationship Id="rId67" Type="http://schemas.openxmlformats.org/officeDocument/2006/relationships/image" Target="../media/image67.emf"/><Relationship Id="rId20" Type="http://schemas.openxmlformats.org/officeDocument/2006/relationships/image" Target="../media/image20.emf"/><Relationship Id="rId41" Type="http://schemas.openxmlformats.org/officeDocument/2006/relationships/image" Target="../media/image41.emf"/><Relationship Id="rId54" Type="http://schemas.openxmlformats.org/officeDocument/2006/relationships/image" Target="../media/image54.emf"/><Relationship Id="rId62" Type="http://schemas.openxmlformats.org/officeDocument/2006/relationships/image" Target="../media/image62.emf"/><Relationship Id="rId70" Type="http://schemas.openxmlformats.org/officeDocument/2006/relationships/image" Target="../media/image70.emf"/><Relationship Id="rId75" Type="http://schemas.openxmlformats.org/officeDocument/2006/relationships/image" Target="../media/image75.emf"/><Relationship Id="rId83" Type="http://schemas.openxmlformats.org/officeDocument/2006/relationships/image" Target="../media/image83.emf"/><Relationship Id="rId1" Type="http://schemas.openxmlformats.org/officeDocument/2006/relationships/image" Target="../media/image1.emf"/><Relationship Id="rId6" Type="http://schemas.openxmlformats.org/officeDocument/2006/relationships/image" Target="../media/image6.emf"/><Relationship Id="rId15" Type="http://schemas.openxmlformats.org/officeDocument/2006/relationships/image" Target="../media/image15.emf"/><Relationship Id="rId23" Type="http://schemas.openxmlformats.org/officeDocument/2006/relationships/image" Target="../media/image23.emf"/><Relationship Id="rId28" Type="http://schemas.openxmlformats.org/officeDocument/2006/relationships/image" Target="../media/image28.emf"/><Relationship Id="rId36" Type="http://schemas.openxmlformats.org/officeDocument/2006/relationships/image" Target="../media/image36.emf"/><Relationship Id="rId49" Type="http://schemas.openxmlformats.org/officeDocument/2006/relationships/image" Target="../media/image49.emf"/><Relationship Id="rId57" Type="http://schemas.openxmlformats.org/officeDocument/2006/relationships/image" Target="../media/image57.emf"/><Relationship Id="rId10" Type="http://schemas.openxmlformats.org/officeDocument/2006/relationships/image" Target="../media/image10.emf"/><Relationship Id="rId31" Type="http://schemas.openxmlformats.org/officeDocument/2006/relationships/image" Target="../media/image31.emf"/><Relationship Id="rId44" Type="http://schemas.openxmlformats.org/officeDocument/2006/relationships/image" Target="../media/image44.emf"/><Relationship Id="rId52" Type="http://schemas.openxmlformats.org/officeDocument/2006/relationships/image" Target="../media/image52.emf"/><Relationship Id="rId60" Type="http://schemas.openxmlformats.org/officeDocument/2006/relationships/image" Target="../media/image60.emf"/><Relationship Id="rId65" Type="http://schemas.openxmlformats.org/officeDocument/2006/relationships/image" Target="../media/image65.emf"/><Relationship Id="rId73" Type="http://schemas.openxmlformats.org/officeDocument/2006/relationships/image" Target="../media/image73.emf"/><Relationship Id="rId78" Type="http://schemas.openxmlformats.org/officeDocument/2006/relationships/image" Target="../media/image78.emf"/><Relationship Id="rId81" Type="http://schemas.openxmlformats.org/officeDocument/2006/relationships/image" Target="../media/image81.emf"/><Relationship Id="rId4" Type="http://schemas.openxmlformats.org/officeDocument/2006/relationships/image" Target="../media/image4.emf"/><Relationship Id="rId9" Type="http://schemas.openxmlformats.org/officeDocument/2006/relationships/image" Target="../media/image9.emf"/><Relationship Id="rId13" Type="http://schemas.openxmlformats.org/officeDocument/2006/relationships/image" Target="../media/image13.emf"/><Relationship Id="rId18" Type="http://schemas.openxmlformats.org/officeDocument/2006/relationships/image" Target="../media/image18.emf"/><Relationship Id="rId39" Type="http://schemas.openxmlformats.org/officeDocument/2006/relationships/image" Target="../media/image39.emf"/><Relationship Id="rId34" Type="http://schemas.openxmlformats.org/officeDocument/2006/relationships/image" Target="../media/image34.emf"/><Relationship Id="rId50" Type="http://schemas.openxmlformats.org/officeDocument/2006/relationships/image" Target="../media/image50.emf"/><Relationship Id="rId55" Type="http://schemas.openxmlformats.org/officeDocument/2006/relationships/image" Target="../media/image55.emf"/><Relationship Id="rId76" Type="http://schemas.openxmlformats.org/officeDocument/2006/relationships/image" Target="../media/image76.emf"/><Relationship Id="rId7" Type="http://schemas.openxmlformats.org/officeDocument/2006/relationships/image" Target="../media/image7.emf"/><Relationship Id="rId71" Type="http://schemas.openxmlformats.org/officeDocument/2006/relationships/image" Target="../media/image71.emf"/><Relationship Id="rId2" Type="http://schemas.openxmlformats.org/officeDocument/2006/relationships/image" Target="../media/image2.emf"/><Relationship Id="rId29" Type="http://schemas.openxmlformats.org/officeDocument/2006/relationships/image" Target="../media/image29.emf"/><Relationship Id="rId24" Type="http://schemas.openxmlformats.org/officeDocument/2006/relationships/image" Target="../media/image24.emf"/><Relationship Id="rId40" Type="http://schemas.openxmlformats.org/officeDocument/2006/relationships/image" Target="../media/image40.emf"/><Relationship Id="rId45" Type="http://schemas.openxmlformats.org/officeDocument/2006/relationships/image" Target="../media/image45.emf"/><Relationship Id="rId66" Type="http://schemas.openxmlformats.org/officeDocument/2006/relationships/image" Target="../media/image6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171450</xdr:colOff>
          <xdr:row>34</xdr:row>
          <xdr:rowOff>114300</xdr:rowOff>
        </xdr:from>
        <xdr:to>
          <xdr:col>3</xdr:col>
          <xdr:colOff>2562225</xdr:colOff>
          <xdr:row>42</xdr:row>
          <xdr:rowOff>66675</xdr:rowOff>
        </xdr:to>
        <xdr:grpSp>
          <xdr:nvGrpSpPr>
            <xdr:cNvPr id="3" name="Gruppe 2">
              <a:extLst>
                <a:ext uri="{FF2B5EF4-FFF2-40B4-BE49-F238E27FC236}">
                  <a16:creationId xmlns:a16="http://schemas.microsoft.com/office/drawing/2014/main" id="{00000000-0008-0000-0000-000003000000}"/>
                </a:ext>
              </a:extLst>
            </xdr:cNvPr>
            <xdr:cNvGrpSpPr/>
          </xdr:nvGrpSpPr>
          <xdr:grpSpPr>
            <a:xfrm>
              <a:off x="171450" y="8410575"/>
              <a:ext cx="8239125" cy="1514475"/>
              <a:chOff x="933450" y="10753737"/>
              <a:chExt cx="5753100" cy="1381121"/>
            </a:xfrm>
          </xdr:grpSpPr>
          <xdr:sp macro="" textlink="">
            <xdr:nvSpPr>
              <xdr:cNvPr id="1025" name="OptionButton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933450" y="10753737"/>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26" name="OptionButton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933450" y="11106151"/>
                <a:ext cx="5753100" cy="323850"/>
              </a:xfrm>
              <a:prstGeom prst="rect">
                <a:avLst/>
              </a:prstGeom>
              <a:noFill/>
              <a:ln>
                <a:noFill/>
              </a:ln>
              <a:extLst>
                <a:ext uri="{91240B29-F687-4F45-9708-019B960494DF}">
                  <a14:hiddenLine w="9525">
                    <a:noFill/>
                    <a:miter lim="800000"/>
                    <a:headEnd/>
                    <a:tailEnd/>
                  </a14:hiddenLine>
                </a:ext>
              </a:extLst>
            </xdr:spPr>
          </xdr:sp>
          <xdr:sp macro="" textlink="">
            <xdr:nvSpPr>
              <xdr:cNvPr id="1027" name="OptionButton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933450" y="11410950"/>
                <a:ext cx="5753100" cy="390525"/>
              </a:xfrm>
              <a:prstGeom prst="rect">
                <a:avLst/>
              </a:prstGeom>
              <a:noFill/>
              <a:ln>
                <a:noFill/>
              </a:ln>
              <a:extLst>
                <a:ext uri="{91240B29-F687-4F45-9708-019B960494DF}">
                  <a14:hiddenLine w="9525">
                    <a:noFill/>
                    <a:miter lim="800000"/>
                    <a:headEnd/>
                    <a:tailEnd/>
                  </a14:hiddenLine>
                </a:ext>
              </a:extLst>
            </xdr:spPr>
          </xdr:sp>
          <xdr:sp macro="" textlink="">
            <xdr:nvSpPr>
              <xdr:cNvPr id="1028" name="OptionButton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933450" y="11744333"/>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44</xdr:row>
          <xdr:rowOff>19050</xdr:rowOff>
        </xdr:from>
        <xdr:to>
          <xdr:col>3</xdr:col>
          <xdr:colOff>4648200</xdr:colOff>
          <xdr:row>49</xdr:row>
          <xdr:rowOff>95250</xdr:rowOff>
        </xdr:to>
        <xdr:grpSp>
          <xdr:nvGrpSpPr>
            <xdr:cNvPr id="4" name="Gruppe 3">
              <a:extLst>
                <a:ext uri="{FF2B5EF4-FFF2-40B4-BE49-F238E27FC236}">
                  <a16:creationId xmlns:a16="http://schemas.microsoft.com/office/drawing/2014/main" id="{00000000-0008-0000-0000-000004000000}"/>
                </a:ext>
              </a:extLst>
            </xdr:cNvPr>
            <xdr:cNvGrpSpPr/>
          </xdr:nvGrpSpPr>
          <xdr:grpSpPr>
            <a:xfrm>
              <a:off x="171450" y="10439400"/>
              <a:ext cx="10325100" cy="1028700"/>
              <a:chOff x="942975" y="10753715"/>
              <a:chExt cx="5753100" cy="1028673"/>
            </a:xfrm>
          </xdr:grpSpPr>
          <xdr:sp macro="" textlink="">
            <xdr:nvSpPr>
              <xdr:cNvPr id="1029" name="OptionButton9"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942975" y="1075371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30" name="OptionButton10"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942975" y="11106151"/>
                <a:ext cx="5753100" cy="323850"/>
              </a:xfrm>
              <a:prstGeom prst="rect">
                <a:avLst/>
              </a:prstGeom>
              <a:noFill/>
              <a:ln>
                <a:noFill/>
              </a:ln>
              <a:extLst>
                <a:ext uri="{91240B29-F687-4F45-9708-019B960494DF}">
                  <a14:hiddenLine w="9525">
                    <a:noFill/>
                    <a:miter lim="800000"/>
                    <a:headEnd/>
                    <a:tailEnd/>
                  </a14:hiddenLine>
                </a:ext>
              </a:extLst>
            </xdr:spPr>
          </xdr:sp>
          <xdr:sp macro="" textlink="">
            <xdr:nvSpPr>
              <xdr:cNvPr id="1031" name="OptionButton12"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942975" y="11391863"/>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51</xdr:row>
          <xdr:rowOff>47625</xdr:rowOff>
        </xdr:from>
        <xdr:to>
          <xdr:col>3</xdr:col>
          <xdr:colOff>4257675</xdr:colOff>
          <xdr:row>56</xdr:row>
          <xdr:rowOff>123825</xdr:rowOff>
        </xdr:to>
        <xdr:grpSp>
          <xdr:nvGrpSpPr>
            <xdr:cNvPr id="5" name="Gruppe 4">
              <a:extLst>
                <a:ext uri="{FF2B5EF4-FFF2-40B4-BE49-F238E27FC236}">
                  <a16:creationId xmlns:a16="http://schemas.microsoft.com/office/drawing/2014/main" id="{00000000-0008-0000-0000-000005000000}"/>
                </a:ext>
              </a:extLst>
            </xdr:cNvPr>
            <xdr:cNvGrpSpPr/>
          </xdr:nvGrpSpPr>
          <xdr:grpSpPr>
            <a:xfrm>
              <a:off x="171450" y="11991975"/>
              <a:ext cx="9934575" cy="1028700"/>
              <a:chOff x="942975" y="10753725"/>
              <a:chExt cx="5753100" cy="1028700"/>
            </a:xfrm>
          </xdr:grpSpPr>
          <xdr:sp macro="" textlink="">
            <xdr:nvSpPr>
              <xdr:cNvPr id="1032" name="OptionButton5"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33" name="OptionButton6"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34" name="OptionButton7"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58</xdr:row>
          <xdr:rowOff>19050</xdr:rowOff>
        </xdr:from>
        <xdr:to>
          <xdr:col>3</xdr:col>
          <xdr:colOff>4791075</xdr:colOff>
          <xdr:row>65</xdr:row>
          <xdr:rowOff>66675</xdr:rowOff>
        </xdr:to>
        <xdr:grpSp>
          <xdr:nvGrpSpPr>
            <xdr:cNvPr id="6" name="Gruppe 5">
              <a:extLst>
                <a:ext uri="{FF2B5EF4-FFF2-40B4-BE49-F238E27FC236}">
                  <a16:creationId xmlns:a16="http://schemas.microsoft.com/office/drawing/2014/main" id="{00000000-0008-0000-0000-000006000000}"/>
                </a:ext>
              </a:extLst>
            </xdr:cNvPr>
            <xdr:cNvGrpSpPr/>
          </xdr:nvGrpSpPr>
          <xdr:grpSpPr>
            <a:xfrm>
              <a:off x="171450" y="13392150"/>
              <a:ext cx="10467975" cy="1381125"/>
              <a:chOff x="933450" y="10753764"/>
              <a:chExt cx="5753100" cy="1381122"/>
            </a:xfrm>
          </xdr:grpSpPr>
          <xdr:sp macro="" textlink="">
            <xdr:nvSpPr>
              <xdr:cNvPr id="1035" name="OptionButton8"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933450" y="10753764"/>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36" name="OptionButton11"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933450" y="11106151"/>
                <a:ext cx="5753100" cy="323849"/>
              </a:xfrm>
              <a:prstGeom prst="rect">
                <a:avLst/>
              </a:prstGeom>
              <a:noFill/>
              <a:ln>
                <a:noFill/>
              </a:ln>
              <a:extLst>
                <a:ext uri="{91240B29-F687-4F45-9708-019B960494DF}">
                  <a14:hiddenLine w="9525">
                    <a:noFill/>
                    <a:miter lim="800000"/>
                    <a:headEnd/>
                    <a:tailEnd/>
                  </a14:hiddenLine>
                </a:ext>
              </a:extLst>
            </xdr:spPr>
          </xdr:sp>
          <xdr:sp macro="" textlink="">
            <xdr:nvSpPr>
              <xdr:cNvPr id="1037" name="OptionButton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933450" y="11410950"/>
                <a:ext cx="5753100" cy="390525"/>
              </a:xfrm>
              <a:prstGeom prst="rect">
                <a:avLst/>
              </a:prstGeom>
              <a:noFill/>
              <a:ln>
                <a:noFill/>
              </a:ln>
              <a:extLst>
                <a:ext uri="{91240B29-F687-4F45-9708-019B960494DF}">
                  <a14:hiddenLine w="9525">
                    <a:noFill/>
                    <a:miter lim="800000"/>
                    <a:headEnd/>
                    <a:tailEnd/>
                  </a14:hiddenLine>
                </a:ext>
              </a:extLst>
            </xdr:spPr>
          </xdr:sp>
          <xdr:sp macro="" textlink="">
            <xdr:nvSpPr>
              <xdr:cNvPr id="1038" name="OptionButton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933450" y="11744361"/>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172085</xdr:colOff>
          <xdr:row>71</xdr:row>
          <xdr:rowOff>19049</xdr:rowOff>
        </xdr:from>
        <xdr:to>
          <xdr:col>3</xdr:col>
          <xdr:colOff>4771395</xdr:colOff>
          <xdr:row>76</xdr:row>
          <xdr:rowOff>438146</xdr:rowOff>
        </xdr:to>
        <xdr:grpSp>
          <xdr:nvGrpSpPr>
            <xdr:cNvPr id="7" name="Gruppe 6">
              <a:extLst>
                <a:ext uri="{FF2B5EF4-FFF2-40B4-BE49-F238E27FC236}">
                  <a16:creationId xmlns:a16="http://schemas.microsoft.com/office/drawing/2014/main" id="{00000000-0008-0000-0000-000007000000}"/>
                </a:ext>
              </a:extLst>
            </xdr:cNvPr>
            <xdr:cNvGrpSpPr/>
          </xdr:nvGrpSpPr>
          <xdr:grpSpPr>
            <a:xfrm>
              <a:off x="172085" y="16316324"/>
              <a:ext cx="10447660" cy="1371597"/>
              <a:chOff x="965006" y="10753733"/>
              <a:chExt cx="5763577" cy="1028719"/>
            </a:xfrm>
          </xdr:grpSpPr>
          <xdr:sp macro="" textlink="">
            <xdr:nvSpPr>
              <xdr:cNvPr id="1039" name="OptionButton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965006" y="10753733"/>
                <a:ext cx="5753100" cy="419101"/>
              </a:xfrm>
              <a:prstGeom prst="rect">
                <a:avLst/>
              </a:prstGeom>
              <a:noFill/>
              <a:ln>
                <a:noFill/>
              </a:ln>
              <a:extLst>
                <a:ext uri="{91240B29-F687-4F45-9708-019B960494DF}">
                  <a14:hiddenLine w="9525">
                    <a:noFill/>
                    <a:miter lim="800000"/>
                    <a:headEnd/>
                    <a:tailEnd/>
                  </a14:hiddenLine>
                </a:ext>
              </a:extLst>
            </xdr:spPr>
          </xdr:sp>
          <xdr:sp macro="" textlink="">
            <xdr:nvSpPr>
              <xdr:cNvPr id="1040" name="OptionButton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970063" y="11106148"/>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41" name="OptionButton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975483" y="11391927"/>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78</xdr:row>
          <xdr:rowOff>0</xdr:rowOff>
        </xdr:from>
        <xdr:to>
          <xdr:col>3</xdr:col>
          <xdr:colOff>5057775</xdr:colOff>
          <xdr:row>85</xdr:row>
          <xdr:rowOff>47625</xdr:rowOff>
        </xdr:to>
        <xdr:grpSp>
          <xdr:nvGrpSpPr>
            <xdr:cNvPr id="8" name="Gruppe 7">
              <a:extLst>
                <a:ext uri="{FF2B5EF4-FFF2-40B4-BE49-F238E27FC236}">
                  <a16:creationId xmlns:a16="http://schemas.microsoft.com/office/drawing/2014/main" id="{00000000-0008-0000-0000-000008000000}"/>
                </a:ext>
              </a:extLst>
            </xdr:cNvPr>
            <xdr:cNvGrpSpPr/>
          </xdr:nvGrpSpPr>
          <xdr:grpSpPr>
            <a:xfrm>
              <a:off x="171450" y="18059400"/>
              <a:ext cx="10467975" cy="1581150"/>
              <a:chOff x="933450" y="10753749"/>
              <a:chExt cx="5771942" cy="1381113"/>
            </a:xfrm>
          </xdr:grpSpPr>
          <xdr:sp macro="" textlink="">
            <xdr:nvSpPr>
              <xdr:cNvPr id="1042" name="OptionButton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933450" y="10753749"/>
                <a:ext cx="5753100" cy="419101"/>
              </a:xfrm>
              <a:prstGeom prst="rect">
                <a:avLst/>
              </a:prstGeom>
              <a:noFill/>
              <a:ln>
                <a:noFill/>
              </a:ln>
              <a:extLst>
                <a:ext uri="{91240B29-F687-4F45-9708-019B960494DF}">
                  <a14:hiddenLine w="9525">
                    <a:noFill/>
                    <a:miter lim="800000"/>
                    <a:headEnd/>
                    <a:tailEnd/>
                  </a14:hiddenLine>
                </a:ext>
              </a:extLst>
            </xdr:spPr>
          </xdr:sp>
          <xdr:sp macro="" textlink="">
            <xdr:nvSpPr>
              <xdr:cNvPr id="1043" name="OptionButton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933450" y="11106150"/>
                <a:ext cx="5753100" cy="400049"/>
              </a:xfrm>
              <a:prstGeom prst="rect">
                <a:avLst/>
              </a:prstGeom>
              <a:noFill/>
              <a:ln>
                <a:noFill/>
              </a:ln>
              <a:extLst>
                <a:ext uri="{91240B29-F687-4F45-9708-019B960494DF}">
                  <a14:hiddenLine w="9525">
                    <a:noFill/>
                    <a:miter lim="800000"/>
                    <a:headEnd/>
                    <a:tailEnd/>
                  </a14:hiddenLine>
                </a:ext>
              </a:extLst>
            </xdr:spPr>
          </xdr:sp>
          <xdr:sp macro="" textlink="">
            <xdr:nvSpPr>
              <xdr:cNvPr id="1044" name="OptionButton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952292" y="11410950"/>
                <a:ext cx="5753100" cy="390525"/>
              </a:xfrm>
              <a:prstGeom prst="rect">
                <a:avLst/>
              </a:prstGeom>
              <a:noFill/>
              <a:ln>
                <a:noFill/>
              </a:ln>
              <a:extLst>
                <a:ext uri="{91240B29-F687-4F45-9708-019B960494DF}">
                  <a14:hiddenLine w="9525">
                    <a:noFill/>
                    <a:miter lim="800000"/>
                    <a:headEnd/>
                    <a:tailEnd/>
                  </a14:hiddenLine>
                </a:ext>
              </a:extLst>
            </xdr:spPr>
          </xdr:sp>
          <xdr:sp macro="" textlink="">
            <xdr:nvSpPr>
              <xdr:cNvPr id="1045" name="OptionButton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933450" y="11744337"/>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87</xdr:row>
          <xdr:rowOff>0</xdr:rowOff>
        </xdr:from>
        <xdr:to>
          <xdr:col>3</xdr:col>
          <xdr:colOff>3876675</xdr:colOff>
          <xdr:row>92</xdr:row>
          <xdr:rowOff>76200</xdr:rowOff>
        </xdr:to>
        <xdr:grpSp>
          <xdr:nvGrpSpPr>
            <xdr:cNvPr id="9" name="Gruppe 8">
              <a:extLst>
                <a:ext uri="{FF2B5EF4-FFF2-40B4-BE49-F238E27FC236}">
                  <a16:creationId xmlns:a16="http://schemas.microsoft.com/office/drawing/2014/main" id="{00000000-0008-0000-0000-000009000000}"/>
                </a:ext>
              </a:extLst>
            </xdr:cNvPr>
            <xdr:cNvGrpSpPr/>
          </xdr:nvGrpSpPr>
          <xdr:grpSpPr>
            <a:xfrm>
              <a:off x="171450" y="20050125"/>
              <a:ext cx="9553575" cy="1028700"/>
              <a:chOff x="942975" y="10753725"/>
              <a:chExt cx="5753100" cy="1028700"/>
            </a:xfrm>
          </xdr:grpSpPr>
          <xdr:sp macro="" textlink="">
            <xdr:nvSpPr>
              <xdr:cNvPr id="1046" name="OptionButton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47" name="OptionButton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48" name="OptionButton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96</xdr:row>
          <xdr:rowOff>485775</xdr:rowOff>
        </xdr:from>
        <xdr:to>
          <xdr:col>3</xdr:col>
          <xdr:colOff>2933700</xdr:colOff>
          <xdr:row>103</xdr:row>
          <xdr:rowOff>123825</xdr:rowOff>
        </xdr:to>
        <xdr:grpSp>
          <xdr:nvGrpSpPr>
            <xdr:cNvPr id="10" name="Gruppe 9">
              <a:extLst>
                <a:ext uri="{FF2B5EF4-FFF2-40B4-BE49-F238E27FC236}">
                  <a16:creationId xmlns:a16="http://schemas.microsoft.com/office/drawing/2014/main" id="{00000000-0008-0000-0000-00000A000000}"/>
                </a:ext>
              </a:extLst>
            </xdr:cNvPr>
            <xdr:cNvGrpSpPr/>
          </xdr:nvGrpSpPr>
          <xdr:grpSpPr>
            <a:xfrm>
              <a:off x="171450" y="22345650"/>
              <a:ext cx="8610600" cy="1333500"/>
              <a:chOff x="942975" y="10753739"/>
              <a:chExt cx="5753100" cy="1028673"/>
            </a:xfrm>
          </xdr:grpSpPr>
          <xdr:sp macro="" textlink="">
            <xdr:nvSpPr>
              <xdr:cNvPr id="1049" name="OptionButton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942975" y="10753739"/>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50" name="OptionButton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51" name="OptionButton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942975" y="11391887"/>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104</xdr:row>
          <xdr:rowOff>133421</xdr:rowOff>
        </xdr:from>
        <xdr:to>
          <xdr:col>2</xdr:col>
          <xdr:colOff>0</xdr:colOff>
          <xdr:row>113</xdr:row>
          <xdr:rowOff>66749</xdr:rowOff>
        </xdr:to>
        <xdr:grpSp>
          <xdr:nvGrpSpPr>
            <xdr:cNvPr id="11" name="Gruppe 10">
              <a:extLst>
                <a:ext uri="{FF2B5EF4-FFF2-40B4-BE49-F238E27FC236}">
                  <a16:creationId xmlns:a16="http://schemas.microsoft.com/office/drawing/2014/main" id="{00000000-0008-0000-0000-00000B000000}"/>
                </a:ext>
              </a:extLst>
            </xdr:cNvPr>
            <xdr:cNvGrpSpPr/>
          </xdr:nvGrpSpPr>
          <xdr:grpSpPr>
            <a:xfrm>
              <a:off x="171450" y="23964971"/>
              <a:ext cx="5067300" cy="2105028"/>
              <a:chOff x="0" y="22809007"/>
              <a:chExt cx="4610101" cy="1842780"/>
            </a:xfrm>
          </xdr:grpSpPr>
          <xdr:sp macro="" textlink="">
            <xdr:nvSpPr>
              <xdr:cNvPr id="1052" name="CheckBox5" descr="Ledelsen implementerer proaktivt nye tiltag for at reducere risici"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22809007"/>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3" name="CheckBox6" descr="Ledelsen implementerer proaktivt nye tiltag for at reducere risici"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23032465"/>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4" name="CheckBox7" descr="Ledelsen implementerer proaktivt nye tiltag for at reducere risici"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23264254"/>
                <a:ext cx="4380639" cy="286805"/>
              </a:xfrm>
              <a:prstGeom prst="rect">
                <a:avLst/>
              </a:prstGeom>
              <a:noFill/>
              <a:ln>
                <a:noFill/>
              </a:ln>
              <a:extLst>
                <a:ext uri="{91240B29-F687-4F45-9708-019B960494DF}">
                  <a14:hiddenLine w="9525">
                    <a:noFill/>
                    <a:miter lim="800000"/>
                    <a:headEnd/>
                    <a:tailEnd/>
                  </a14:hiddenLine>
                </a:ext>
              </a:extLst>
            </xdr:spPr>
          </xdr:sp>
          <xdr:sp macro="" textlink="">
            <xdr:nvSpPr>
              <xdr:cNvPr id="1055" name="CheckBox8" descr="Ledelsen implementerer proaktivt nye tiltag for at reducere risici"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23504388"/>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6" name="CheckBox9" descr="Ledelsen implementerer proaktivt nye tiltag for at reducere risici"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23727839"/>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7" name="CheckBox10" descr="Ledelsen implementerer proaktivt nye tiltag for at reducere risici"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9526" y="23942953"/>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8" name="CheckBox11" descr="Ledelsen implementerer proaktivt nye tiltag for at reducere risici"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9526" y="24149728"/>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59" name="CheckBox12" descr="Ledelsen implementerer proaktivt nye tiltag for at reducere risici"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24356512"/>
                <a:ext cx="4600575" cy="2952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295275</xdr:colOff>
          <xdr:row>128</xdr:row>
          <xdr:rowOff>133350</xdr:rowOff>
        </xdr:from>
        <xdr:to>
          <xdr:col>2</xdr:col>
          <xdr:colOff>123826</xdr:colOff>
          <xdr:row>134</xdr:row>
          <xdr:rowOff>238125</xdr:rowOff>
        </xdr:to>
        <xdr:grpSp>
          <xdr:nvGrpSpPr>
            <xdr:cNvPr id="12" name="Gruppe 11">
              <a:extLst>
                <a:ext uri="{FF2B5EF4-FFF2-40B4-BE49-F238E27FC236}">
                  <a16:creationId xmlns:a16="http://schemas.microsoft.com/office/drawing/2014/main" id="{00000000-0008-0000-0000-00000C000000}"/>
                </a:ext>
              </a:extLst>
            </xdr:cNvPr>
            <xdr:cNvGrpSpPr/>
          </xdr:nvGrpSpPr>
          <xdr:grpSpPr>
            <a:xfrm>
              <a:off x="295275" y="30032325"/>
              <a:ext cx="5067301" cy="1247775"/>
              <a:chOff x="0" y="22745686"/>
              <a:chExt cx="4600576" cy="1247782"/>
            </a:xfrm>
          </xdr:grpSpPr>
          <xdr:sp macro="" textlink="">
            <xdr:nvSpPr>
              <xdr:cNvPr id="1068" name="CheckBox21" descr="Ledelsen implementerer proaktivt nye tiltag for at reducere risici"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22745686"/>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69" name="CheckBox22" descr="Ledelsen implementerer proaktivt nye tiltag for at reducere risici"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1" y="22974300"/>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70" name="CheckBox23" descr="Ledelsen implementerer proaktivt nye tiltag for at reducere risici"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2" y="23221950"/>
                <a:ext cx="4600574" cy="295275"/>
              </a:xfrm>
              <a:prstGeom prst="rect">
                <a:avLst/>
              </a:prstGeom>
              <a:noFill/>
              <a:ln>
                <a:noFill/>
              </a:ln>
              <a:extLst>
                <a:ext uri="{91240B29-F687-4F45-9708-019B960494DF}">
                  <a14:hiddenLine w="9525">
                    <a:noFill/>
                    <a:miter lim="800000"/>
                    <a:headEnd/>
                    <a:tailEnd/>
                  </a14:hiddenLine>
                </a:ext>
              </a:extLst>
            </xdr:spPr>
          </xdr:sp>
          <xdr:sp macro="" textlink="">
            <xdr:nvSpPr>
              <xdr:cNvPr id="1071" name="CheckBox24" descr="Ledelsen implementerer proaktivt nye tiltag for at reducere risici"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1" y="23431500"/>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72" name="CheckBox25" descr="Ledelsen implementerer proaktivt nye tiltag for at reducere risici"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23698192"/>
                <a:ext cx="4600575" cy="295276"/>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333375</xdr:colOff>
          <xdr:row>136</xdr:row>
          <xdr:rowOff>276223</xdr:rowOff>
        </xdr:from>
        <xdr:to>
          <xdr:col>3</xdr:col>
          <xdr:colOff>161926</xdr:colOff>
          <xdr:row>143</xdr:row>
          <xdr:rowOff>114298</xdr:rowOff>
        </xdr:to>
        <xdr:grpSp>
          <xdr:nvGrpSpPr>
            <xdr:cNvPr id="13" name="Gruppe 12">
              <a:extLst>
                <a:ext uri="{FF2B5EF4-FFF2-40B4-BE49-F238E27FC236}">
                  <a16:creationId xmlns:a16="http://schemas.microsoft.com/office/drawing/2014/main" id="{00000000-0008-0000-0000-00000D000000}"/>
                </a:ext>
              </a:extLst>
            </xdr:cNvPr>
            <xdr:cNvGrpSpPr/>
          </xdr:nvGrpSpPr>
          <xdr:grpSpPr>
            <a:xfrm>
              <a:off x="333375" y="32051623"/>
              <a:ext cx="5676901" cy="1504950"/>
              <a:chOff x="0" y="22721112"/>
              <a:chExt cx="4600576" cy="1231344"/>
            </a:xfrm>
          </xdr:grpSpPr>
          <xdr:sp macro="" textlink="">
            <xdr:nvSpPr>
              <xdr:cNvPr id="1073" name="CheckBox26" descr="Ledelsen implementerer proaktivt nye tiltag for at reducere risici"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22721112"/>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74" name="CheckBox27" descr="Ledelsen implementerer proaktivt nye tiltag for at reducere risici"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3" y="22941464"/>
                <a:ext cx="4068210" cy="295275"/>
              </a:xfrm>
              <a:prstGeom prst="rect">
                <a:avLst/>
              </a:prstGeom>
              <a:noFill/>
              <a:ln>
                <a:noFill/>
              </a:ln>
              <a:extLst>
                <a:ext uri="{91240B29-F687-4F45-9708-019B960494DF}">
                  <a14:hiddenLine w="9525">
                    <a:noFill/>
                    <a:miter lim="800000"/>
                    <a:headEnd/>
                    <a:tailEnd/>
                  </a14:hiddenLine>
                </a:ext>
              </a:extLst>
            </xdr:spPr>
          </xdr:sp>
          <xdr:sp macro="" textlink="">
            <xdr:nvSpPr>
              <xdr:cNvPr id="1075" name="CheckBox28" descr="Ledelsen implementerer proaktivt nye tiltag for at reducere risici"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1" y="23164487"/>
                <a:ext cx="4020536" cy="295275"/>
              </a:xfrm>
              <a:prstGeom prst="rect">
                <a:avLst/>
              </a:prstGeom>
              <a:noFill/>
              <a:ln>
                <a:noFill/>
              </a:ln>
              <a:extLst>
                <a:ext uri="{91240B29-F687-4F45-9708-019B960494DF}">
                  <a14:hiddenLine w="9525">
                    <a:noFill/>
                    <a:miter lim="800000"/>
                    <a:headEnd/>
                    <a:tailEnd/>
                  </a14:hiddenLine>
                </a:ext>
              </a:extLst>
            </xdr:spPr>
          </xdr:sp>
          <xdr:sp macro="" textlink="">
            <xdr:nvSpPr>
              <xdr:cNvPr id="1076" name="CheckBox29" descr="Ledelsen implementerer proaktivt nye tiltag for at reducere risici"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1" y="23390455"/>
                <a:ext cx="4600575" cy="295275"/>
              </a:xfrm>
              <a:prstGeom prst="rect">
                <a:avLst/>
              </a:prstGeom>
              <a:noFill/>
              <a:ln>
                <a:noFill/>
              </a:ln>
              <a:extLst>
                <a:ext uri="{91240B29-F687-4F45-9708-019B960494DF}">
                  <a14:hiddenLine w="9525">
                    <a:noFill/>
                    <a:miter lim="800000"/>
                    <a:headEnd/>
                    <a:tailEnd/>
                  </a14:hiddenLine>
                </a:ext>
              </a:extLst>
            </xdr:spPr>
          </xdr:sp>
          <xdr:sp macro="" textlink="">
            <xdr:nvSpPr>
              <xdr:cNvPr id="1077" name="CheckBox30" descr="Ledelsen implementerer proaktivt nye tiltag for at reducere risici"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23657181"/>
                <a:ext cx="4600575" cy="2952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148</xdr:row>
          <xdr:rowOff>0</xdr:rowOff>
        </xdr:from>
        <xdr:to>
          <xdr:col>3</xdr:col>
          <xdr:colOff>4200525</xdr:colOff>
          <xdr:row>153</xdr:row>
          <xdr:rowOff>76200</xdr:rowOff>
        </xdr:to>
        <xdr:grpSp>
          <xdr:nvGrpSpPr>
            <xdr:cNvPr id="14" name="Gruppe 13">
              <a:extLst>
                <a:ext uri="{FF2B5EF4-FFF2-40B4-BE49-F238E27FC236}">
                  <a16:creationId xmlns:a16="http://schemas.microsoft.com/office/drawing/2014/main" id="{00000000-0008-0000-0000-00000E000000}"/>
                </a:ext>
              </a:extLst>
            </xdr:cNvPr>
            <xdr:cNvGrpSpPr/>
          </xdr:nvGrpSpPr>
          <xdr:grpSpPr>
            <a:xfrm>
              <a:off x="171450" y="34747200"/>
              <a:ext cx="9877425" cy="1028700"/>
              <a:chOff x="942975" y="10753725"/>
              <a:chExt cx="5753100" cy="1028700"/>
            </a:xfrm>
          </xdr:grpSpPr>
          <xdr:sp macro="" textlink="">
            <xdr:nvSpPr>
              <xdr:cNvPr id="1078" name="OptionButton28"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79" name="OptionButton29"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80" name="OptionButton30"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155</xdr:row>
          <xdr:rowOff>0</xdr:rowOff>
        </xdr:from>
        <xdr:to>
          <xdr:col>3</xdr:col>
          <xdr:colOff>4762500</xdr:colOff>
          <xdr:row>162</xdr:row>
          <xdr:rowOff>47625</xdr:rowOff>
        </xdr:to>
        <xdr:grpSp>
          <xdr:nvGrpSpPr>
            <xdr:cNvPr id="15" name="Gruppe 14">
              <a:extLst>
                <a:ext uri="{FF2B5EF4-FFF2-40B4-BE49-F238E27FC236}">
                  <a16:creationId xmlns:a16="http://schemas.microsoft.com/office/drawing/2014/main" id="{00000000-0008-0000-0000-00000F000000}"/>
                </a:ext>
              </a:extLst>
            </xdr:cNvPr>
            <xdr:cNvGrpSpPr/>
          </xdr:nvGrpSpPr>
          <xdr:grpSpPr>
            <a:xfrm>
              <a:off x="171450" y="36185475"/>
              <a:ext cx="10439400" cy="1381125"/>
              <a:chOff x="933450" y="10753721"/>
              <a:chExt cx="5753100" cy="1381139"/>
            </a:xfrm>
          </xdr:grpSpPr>
          <xdr:sp macro="" textlink="">
            <xdr:nvSpPr>
              <xdr:cNvPr id="1081" name="OptionButton31"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933450" y="10753721"/>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82" name="OptionButton32"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933450" y="11144251"/>
                <a:ext cx="5753100" cy="323850"/>
              </a:xfrm>
              <a:prstGeom prst="rect">
                <a:avLst/>
              </a:prstGeom>
              <a:noFill/>
              <a:ln>
                <a:noFill/>
              </a:ln>
              <a:extLst>
                <a:ext uri="{91240B29-F687-4F45-9708-019B960494DF}">
                  <a14:hiddenLine w="9525">
                    <a:noFill/>
                    <a:miter lim="800000"/>
                    <a:headEnd/>
                    <a:tailEnd/>
                  </a14:hiddenLine>
                </a:ext>
              </a:extLst>
            </xdr:spPr>
          </xdr:sp>
          <xdr:sp macro="" textlink="">
            <xdr:nvSpPr>
              <xdr:cNvPr id="1083" name="OptionButton33"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933450" y="11410950"/>
                <a:ext cx="5753100" cy="390525"/>
              </a:xfrm>
              <a:prstGeom prst="rect">
                <a:avLst/>
              </a:prstGeom>
              <a:noFill/>
              <a:ln>
                <a:noFill/>
              </a:ln>
              <a:extLst>
                <a:ext uri="{91240B29-F687-4F45-9708-019B960494DF}">
                  <a14:hiddenLine w="9525">
                    <a:noFill/>
                    <a:miter lim="800000"/>
                    <a:headEnd/>
                    <a:tailEnd/>
                  </a14:hiddenLine>
                </a:ext>
              </a:extLst>
            </xdr:spPr>
          </xdr:sp>
          <xdr:sp macro="" textlink="">
            <xdr:nvSpPr>
              <xdr:cNvPr id="1084" name="OptionButton34"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933450" y="11744337"/>
                <a:ext cx="5753100" cy="390523"/>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168</xdr:row>
          <xdr:rowOff>19050</xdr:rowOff>
        </xdr:from>
        <xdr:to>
          <xdr:col>3</xdr:col>
          <xdr:colOff>4371975</xdr:colOff>
          <xdr:row>173</xdr:row>
          <xdr:rowOff>95250</xdr:rowOff>
        </xdr:to>
        <xdr:grpSp>
          <xdr:nvGrpSpPr>
            <xdr:cNvPr id="16" name="Gruppe 15">
              <a:extLst>
                <a:ext uri="{FF2B5EF4-FFF2-40B4-BE49-F238E27FC236}">
                  <a16:creationId xmlns:a16="http://schemas.microsoft.com/office/drawing/2014/main" id="{00000000-0008-0000-0000-000010000000}"/>
                </a:ext>
              </a:extLst>
            </xdr:cNvPr>
            <xdr:cNvGrpSpPr/>
          </xdr:nvGrpSpPr>
          <xdr:grpSpPr>
            <a:xfrm>
              <a:off x="171450" y="38976300"/>
              <a:ext cx="10048875" cy="1028700"/>
              <a:chOff x="942975" y="10753725"/>
              <a:chExt cx="5753100" cy="1028700"/>
            </a:xfrm>
          </xdr:grpSpPr>
          <xdr:sp macro="" textlink="">
            <xdr:nvSpPr>
              <xdr:cNvPr id="1085" name="OptionButton35"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86" name="OptionButton36"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87" name="OptionButton37"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175</xdr:row>
          <xdr:rowOff>28575</xdr:rowOff>
        </xdr:from>
        <xdr:to>
          <xdr:col>3</xdr:col>
          <xdr:colOff>4695825</xdr:colOff>
          <xdr:row>180</xdr:row>
          <xdr:rowOff>104775</xdr:rowOff>
        </xdr:to>
        <xdr:grpSp>
          <xdr:nvGrpSpPr>
            <xdr:cNvPr id="17" name="Gruppe 16">
              <a:extLst>
                <a:ext uri="{FF2B5EF4-FFF2-40B4-BE49-F238E27FC236}">
                  <a16:creationId xmlns:a16="http://schemas.microsoft.com/office/drawing/2014/main" id="{00000000-0008-0000-0000-000011000000}"/>
                </a:ext>
              </a:extLst>
            </xdr:cNvPr>
            <xdr:cNvGrpSpPr/>
          </xdr:nvGrpSpPr>
          <xdr:grpSpPr>
            <a:xfrm>
              <a:off x="171450" y="40395525"/>
              <a:ext cx="10372725" cy="1028700"/>
              <a:chOff x="942975" y="10753725"/>
              <a:chExt cx="5753100" cy="1028700"/>
            </a:xfrm>
          </xdr:grpSpPr>
          <xdr:sp macro="" textlink="">
            <xdr:nvSpPr>
              <xdr:cNvPr id="1088" name="OptionButton38"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89" name="OptionButton39"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90" name="OptionButton40"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182</xdr:row>
          <xdr:rowOff>38100</xdr:rowOff>
        </xdr:from>
        <xdr:to>
          <xdr:col>3</xdr:col>
          <xdr:colOff>4476750</xdr:colOff>
          <xdr:row>187</xdr:row>
          <xdr:rowOff>114300</xdr:rowOff>
        </xdr:to>
        <xdr:grpSp>
          <xdr:nvGrpSpPr>
            <xdr:cNvPr id="18" name="Gruppe 17">
              <a:extLst>
                <a:ext uri="{FF2B5EF4-FFF2-40B4-BE49-F238E27FC236}">
                  <a16:creationId xmlns:a16="http://schemas.microsoft.com/office/drawing/2014/main" id="{00000000-0008-0000-0000-000012000000}"/>
                </a:ext>
              </a:extLst>
            </xdr:cNvPr>
            <xdr:cNvGrpSpPr/>
          </xdr:nvGrpSpPr>
          <xdr:grpSpPr>
            <a:xfrm>
              <a:off x="171450" y="41805225"/>
              <a:ext cx="10153650" cy="1028700"/>
              <a:chOff x="942975" y="10753725"/>
              <a:chExt cx="5753100" cy="1028700"/>
            </a:xfrm>
          </xdr:grpSpPr>
          <xdr:sp macro="" textlink="">
            <xdr:nvSpPr>
              <xdr:cNvPr id="1091" name="OptionButton41"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92" name="OptionButton42"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93" name="OptionButton43"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189</xdr:row>
          <xdr:rowOff>9525</xdr:rowOff>
        </xdr:from>
        <xdr:to>
          <xdr:col>3</xdr:col>
          <xdr:colOff>4191000</xdr:colOff>
          <xdr:row>194</xdr:row>
          <xdr:rowOff>85725</xdr:rowOff>
        </xdr:to>
        <xdr:grpSp>
          <xdr:nvGrpSpPr>
            <xdr:cNvPr id="19" name="Gruppe 18">
              <a:extLst>
                <a:ext uri="{FF2B5EF4-FFF2-40B4-BE49-F238E27FC236}">
                  <a16:creationId xmlns:a16="http://schemas.microsoft.com/office/drawing/2014/main" id="{00000000-0008-0000-0000-000013000000}"/>
                </a:ext>
              </a:extLst>
            </xdr:cNvPr>
            <xdr:cNvGrpSpPr/>
          </xdr:nvGrpSpPr>
          <xdr:grpSpPr>
            <a:xfrm>
              <a:off x="171450" y="43195875"/>
              <a:ext cx="9867900" cy="1028700"/>
              <a:chOff x="942975" y="10753725"/>
              <a:chExt cx="5753100" cy="1028700"/>
            </a:xfrm>
          </xdr:grpSpPr>
          <xdr:sp macro="" textlink="">
            <xdr:nvSpPr>
              <xdr:cNvPr id="1094" name="OptionButton44"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95" name="OptionButton45"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096" name="OptionButton46"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200025</xdr:colOff>
          <xdr:row>199</xdr:row>
          <xdr:rowOff>28575</xdr:rowOff>
        </xdr:from>
        <xdr:to>
          <xdr:col>4</xdr:col>
          <xdr:colOff>28575</xdr:colOff>
          <xdr:row>206</xdr:row>
          <xdr:rowOff>76200</xdr:rowOff>
        </xdr:to>
        <xdr:grpSp>
          <xdr:nvGrpSpPr>
            <xdr:cNvPr id="20" name="Gruppe 19">
              <a:extLst>
                <a:ext uri="{FF2B5EF4-FFF2-40B4-BE49-F238E27FC236}">
                  <a16:creationId xmlns:a16="http://schemas.microsoft.com/office/drawing/2014/main" id="{00000000-0008-0000-0000-000014000000}"/>
                </a:ext>
              </a:extLst>
            </xdr:cNvPr>
            <xdr:cNvGrpSpPr/>
          </xdr:nvGrpSpPr>
          <xdr:grpSpPr>
            <a:xfrm>
              <a:off x="200025" y="45262800"/>
              <a:ext cx="10467975" cy="1381125"/>
              <a:chOff x="933450" y="10753721"/>
              <a:chExt cx="5753100" cy="1381139"/>
            </a:xfrm>
          </xdr:grpSpPr>
          <xdr:sp macro="" textlink="">
            <xdr:nvSpPr>
              <xdr:cNvPr id="1097" name="OptionButton47"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933450" y="10753721"/>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098" name="OptionButton48"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933450" y="11144251"/>
                <a:ext cx="5753100" cy="323850"/>
              </a:xfrm>
              <a:prstGeom prst="rect">
                <a:avLst/>
              </a:prstGeom>
              <a:noFill/>
              <a:ln>
                <a:noFill/>
              </a:ln>
              <a:extLst>
                <a:ext uri="{91240B29-F687-4F45-9708-019B960494DF}">
                  <a14:hiddenLine w="9525">
                    <a:noFill/>
                    <a:miter lim="800000"/>
                    <a:headEnd/>
                    <a:tailEnd/>
                  </a14:hiddenLine>
                </a:ext>
              </a:extLst>
            </xdr:spPr>
          </xdr:sp>
          <xdr:sp macro="" textlink="">
            <xdr:nvSpPr>
              <xdr:cNvPr id="1099" name="OptionButton49"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933450" y="11410950"/>
                <a:ext cx="5753100" cy="390525"/>
              </a:xfrm>
              <a:prstGeom prst="rect">
                <a:avLst/>
              </a:prstGeom>
              <a:noFill/>
              <a:ln>
                <a:noFill/>
              </a:ln>
              <a:extLst>
                <a:ext uri="{91240B29-F687-4F45-9708-019B960494DF}">
                  <a14:hiddenLine w="9525">
                    <a:noFill/>
                    <a:miter lim="800000"/>
                    <a:headEnd/>
                    <a:tailEnd/>
                  </a14:hiddenLine>
                </a:ext>
              </a:extLst>
            </xdr:spPr>
          </xdr:sp>
          <xdr:sp macro="" textlink="">
            <xdr:nvSpPr>
              <xdr:cNvPr id="1100" name="OptionButton50"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933450" y="11744337"/>
                <a:ext cx="5753100" cy="390523"/>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161924</xdr:colOff>
          <xdr:row>208</xdr:row>
          <xdr:rowOff>9529</xdr:rowOff>
        </xdr:from>
        <xdr:to>
          <xdr:col>3</xdr:col>
          <xdr:colOff>4000500</xdr:colOff>
          <xdr:row>216</xdr:row>
          <xdr:rowOff>9529</xdr:rowOff>
        </xdr:to>
        <xdr:grpSp>
          <xdr:nvGrpSpPr>
            <xdr:cNvPr id="21" name="Gruppe 20">
              <a:extLst>
                <a:ext uri="{FF2B5EF4-FFF2-40B4-BE49-F238E27FC236}">
                  <a16:creationId xmlns:a16="http://schemas.microsoft.com/office/drawing/2014/main" id="{00000000-0008-0000-0000-000015000000}"/>
                </a:ext>
              </a:extLst>
            </xdr:cNvPr>
            <xdr:cNvGrpSpPr/>
          </xdr:nvGrpSpPr>
          <xdr:grpSpPr>
            <a:xfrm>
              <a:off x="161924" y="47024929"/>
              <a:ext cx="9686926" cy="1524000"/>
              <a:chOff x="933449" y="10913972"/>
              <a:chExt cx="5753101" cy="1220865"/>
            </a:xfrm>
          </xdr:grpSpPr>
          <xdr:sp macro="" textlink="">
            <xdr:nvSpPr>
              <xdr:cNvPr id="1101" name="OptionButton51"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933450" y="10913972"/>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102" name="OptionButton52"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933449" y="11228186"/>
                <a:ext cx="5753100" cy="323849"/>
              </a:xfrm>
              <a:prstGeom prst="rect">
                <a:avLst/>
              </a:prstGeom>
              <a:noFill/>
              <a:ln>
                <a:noFill/>
              </a:ln>
              <a:extLst>
                <a:ext uri="{91240B29-F687-4F45-9708-019B960494DF}">
                  <a14:hiddenLine w="9525">
                    <a:noFill/>
                    <a:miter lim="800000"/>
                    <a:headEnd/>
                    <a:tailEnd/>
                  </a14:hiddenLine>
                </a:ext>
              </a:extLst>
            </xdr:spPr>
          </xdr:sp>
          <xdr:sp macro="" textlink="">
            <xdr:nvSpPr>
              <xdr:cNvPr id="1103" name="OptionButton53"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933450" y="11464363"/>
                <a:ext cx="5753100" cy="390524"/>
              </a:xfrm>
              <a:prstGeom prst="rect">
                <a:avLst/>
              </a:prstGeom>
              <a:noFill/>
              <a:ln>
                <a:noFill/>
              </a:ln>
              <a:extLst>
                <a:ext uri="{91240B29-F687-4F45-9708-019B960494DF}">
                  <a14:hiddenLine w="9525">
                    <a:noFill/>
                    <a:miter lim="800000"/>
                    <a:headEnd/>
                    <a:tailEnd/>
                  </a14:hiddenLine>
                </a:ext>
              </a:extLst>
            </xdr:spPr>
          </xdr:sp>
          <xdr:sp macro="" textlink="">
            <xdr:nvSpPr>
              <xdr:cNvPr id="1104" name="OptionButton54"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933450" y="11744312"/>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171450</xdr:colOff>
          <xdr:row>217</xdr:row>
          <xdr:rowOff>28575</xdr:rowOff>
        </xdr:from>
        <xdr:to>
          <xdr:col>3</xdr:col>
          <xdr:colOff>4600575</xdr:colOff>
          <xdr:row>222</xdr:row>
          <xdr:rowOff>104775</xdr:rowOff>
        </xdr:to>
        <xdr:grpSp>
          <xdr:nvGrpSpPr>
            <xdr:cNvPr id="22" name="Gruppe 21">
              <a:extLst>
                <a:ext uri="{FF2B5EF4-FFF2-40B4-BE49-F238E27FC236}">
                  <a16:creationId xmlns:a16="http://schemas.microsoft.com/office/drawing/2014/main" id="{00000000-0008-0000-0000-000016000000}"/>
                </a:ext>
              </a:extLst>
            </xdr:cNvPr>
            <xdr:cNvGrpSpPr/>
          </xdr:nvGrpSpPr>
          <xdr:grpSpPr>
            <a:xfrm>
              <a:off x="171450" y="48901350"/>
              <a:ext cx="10277475" cy="1028700"/>
              <a:chOff x="942975" y="10753725"/>
              <a:chExt cx="5753100" cy="1028700"/>
            </a:xfrm>
          </xdr:grpSpPr>
          <xdr:sp macro="" textlink="">
            <xdr:nvSpPr>
              <xdr:cNvPr id="1105" name="OptionButton55"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942975" y="10753725"/>
                <a:ext cx="5753100" cy="419100"/>
              </a:xfrm>
              <a:prstGeom prst="rect">
                <a:avLst/>
              </a:prstGeom>
              <a:noFill/>
              <a:ln>
                <a:noFill/>
              </a:ln>
              <a:extLst>
                <a:ext uri="{91240B29-F687-4F45-9708-019B960494DF}">
                  <a14:hiddenLine w="9525">
                    <a:noFill/>
                    <a:miter lim="800000"/>
                    <a:headEnd/>
                    <a:tailEnd/>
                  </a14:hiddenLine>
                </a:ext>
              </a:extLst>
            </xdr:spPr>
          </xdr:sp>
          <xdr:sp macro="" textlink="">
            <xdr:nvSpPr>
              <xdr:cNvPr id="1106" name="OptionButton56"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942975" y="11106151"/>
                <a:ext cx="5753100" cy="333374"/>
              </a:xfrm>
              <a:prstGeom prst="rect">
                <a:avLst/>
              </a:prstGeom>
              <a:noFill/>
              <a:ln>
                <a:noFill/>
              </a:ln>
              <a:extLst>
                <a:ext uri="{91240B29-F687-4F45-9708-019B960494DF}">
                  <a14:hiddenLine w="9525">
                    <a:noFill/>
                    <a:miter lim="800000"/>
                    <a:headEnd/>
                    <a:tailEnd/>
                  </a14:hiddenLine>
                </a:ext>
              </a:extLst>
            </xdr:spPr>
          </xdr:sp>
          <xdr:sp macro="" textlink="">
            <xdr:nvSpPr>
              <xdr:cNvPr id="1107" name="OptionButton57"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942975" y="11391900"/>
                <a:ext cx="5753100" cy="39052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285750</xdr:colOff>
          <xdr:row>116</xdr:row>
          <xdr:rowOff>9525</xdr:rowOff>
        </xdr:from>
        <xdr:to>
          <xdr:col>0</xdr:col>
          <xdr:colOff>2124075</xdr:colOff>
          <xdr:row>126</xdr:row>
          <xdr:rowOff>133350</xdr:rowOff>
        </xdr:to>
        <xdr:grpSp>
          <xdr:nvGrpSpPr>
            <xdr:cNvPr id="25" name="Gruppe 24">
              <a:extLst>
                <a:ext uri="{FF2B5EF4-FFF2-40B4-BE49-F238E27FC236}">
                  <a16:creationId xmlns:a16="http://schemas.microsoft.com/office/drawing/2014/main" id="{00000000-0008-0000-0000-000019000000}"/>
                </a:ext>
              </a:extLst>
            </xdr:cNvPr>
            <xdr:cNvGrpSpPr/>
          </xdr:nvGrpSpPr>
          <xdr:grpSpPr>
            <a:xfrm>
              <a:off x="285750" y="26965275"/>
              <a:ext cx="1838325" cy="2419350"/>
              <a:chOff x="285750" y="31861125"/>
              <a:chExt cx="1685925" cy="2419350"/>
            </a:xfrm>
          </xdr:grpSpPr>
          <xdr:sp macro="" textlink="">
            <xdr:nvSpPr>
              <xdr:cNvPr id="1060" name="CheckBox13" descr="Ledelsen implementerer proaktivt nye tiltag for at reducere risici"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285750" y="31861125"/>
                <a:ext cx="1685925" cy="333375"/>
              </a:xfrm>
              <a:prstGeom prst="rect">
                <a:avLst/>
              </a:prstGeom>
              <a:noFill/>
              <a:ln>
                <a:noFill/>
              </a:ln>
              <a:extLst>
                <a:ext uri="{91240B29-F687-4F45-9708-019B960494DF}">
                  <a14:hiddenLine w="9525">
                    <a:noFill/>
                    <a:miter lim="800000"/>
                    <a:headEnd/>
                    <a:tailEnd/>
                  </a14:hiddenLine>
                </a:ext>
              </a:extLst>
            </xdr:spPr>
          </xdr:sp>
          <xdr:sp macro="" textlink="">
            <xdr:nvSpPr>
              <xdr:cNvPr id="1061" name="CheckBox14" descr="Ledelsen implementerer proaktivt nye tiltag for at reducere risici"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285750" y="32108775"/>
                <a:ext cx="1685925" cy="333375"/>
              </a:xfrm>
              <a:prstGeom prst="rect">
                <a:avLst/>
              </a:prstGeom>
              <a:noFill/>
              <a:ln>
                <a:noFill/>
              </a:ln>
              <a:extLst>
                <a:ext uri="{91240B29-F687-4F45-9708-019B960494DF}">
                  <a14:hiddenLine w="9525">
                    <a:noFill/>
                    <a:miter lim="800000"/>
                    <a:headEnd/>
                    <a:tailEnd/>
                  </a14:hiddenLine>
                </a:ext>
              </a:extLst>
            </xdr:spPr>
          </xdr:sp>
          <xdr:sp macro="" textlink="">
            <xdr:nvSpPr>
              <xdr:cNvPr id="1062" name="CheckBox15" descr="Ledelsen implementerer proaktivt nye tiltag for at reducere risici"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285750" y="32385000"/>
                <a:ext cx="1685925" cy="323850"/>
              </a:xfrm>
              <a:prstGeom prst="rect">
                <a:avLst/>
              </a:prstGeom>
              <a:noFill/>
              <a:ln>
                <a:noFill/>
              </a:ln>
              <a:extLst>
                <a:ext uri="{91240B29-F687-4F45-9708-019B960494DF}">
                  <a14:hiddenLine w="9525">
                    <a:noFill/>
                    <a:miter lim="800000"/>
                    <a:headEnd/>
                    <a:tailEnd/>
                  </a14:hiddenLine>
                </a:ext>
              </a:extLst>
            </xdr:spPr>
          </xdr:sp>
          <xdr:sp macro="" textlink="">
            <xdr:nvSpPr>
              <xdr:cNvPr id="1063" name="CheckBox16" descr="Ledelsen implementerer proaktivt nye tiltag for at reducere risici"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285750" y="32642175"/>
                <a:ext cx="1685925" cy="352425"/>
              </a:xfrm>
              <a:prstGeom prst="rect">
                <a:avLst/>
              </a:prstGeom>
              <a:noFill/>
              <a:ln>
                <a:noFill/>
              </a:ln>
              <a:extLst>
                <a:ext uri="{91240B29-F687-4F45-9708-019B960494DF}">
                  <a14:hiddenLine w="9525">
                    <a:noFill/>
                    <a:miter lim="800000"/>
                    <a:headEnd/>
                    <a:tailEnd/>
                  </a14:hiddenLine>
                </a:ext>
              </a:extLst>
            </xdr:spPr>
          </xdr:sp>
          <xdr:sp macro="" textlink="">
            <xdr:nvSpPr>
              <xdr:cNvPr id="1064" name="CheckBox17" descr="Ledelsen implementerer proaktivt nye tiltag for at reducere risici"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285750" y="32889825"/>
                <a:ext cx="1685925" cy="352425"/>
              </a:xfrm>
              <a:prstGeom prst="rect">
                <a:avLst/>
              </a:prstGeom>
              <a:noFill/>
              <a:ln>
                <a:noFill/>
              </a:ln>
              <a:extLst>
                <a:ext uri="{91240B29-F687-4F45-9708-019B960494DF}">
                  <a14:hiddenLine w="9525">
                    <a:noFill/>
                    <a:miter lim="800000"/>
                    <a:headEnd/>
                    <a:tailEnd/>
                  </a14:hiddenLine>
                </a:ext>
              </a:extLst>
            </xdr:spPr>
          </xdr:sp>
          <xdr:sp macro="" textlink="">
            <xdr:nvSpPr>
              <xdr:cNvPr id="1065" name="CheckBox18" descr="Ledelsen implementerer proaktivt nye tiltag for at reducere risici"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285750" y="33451800"/>
                <a:ext cx="1685925" cy="323850"/>
              </a:xfrm>
              <a:prstGeom prst="rect">
                <a:avLst/>
              </a:prstGeom>
              <a:noFill/>
              <a:ln>
                <a:noFill/>
              </a:ln>
              <a:extLst>
                <a:ext uri="{91240B29-F687-4F45-9708-019B960494DF}">
                  <a14:hiddenLine w="9525">
                    <a:noFill/>
                    <a:miter lim="800000"/>
                    <a:headEnd/>
                    <a:tailEnd/>
                  </a14:hiddenLine>
                </a:ext>
              </a:extLst>
            </xdr:spPr>
          </xdr:sp>
          <xdr:sp macro="" textlink="">
            <xdr:nvSpPr>
              <xdr:cNvPr id="1066" name="CheckBox19" descr="Ledelsen implementerer proaktivt nye tiltag for at reducere risici"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285750" y="33699450"/>
                <a:ext cx="1685925" cy="342900"/>
              </a:xfrm>
              <a:prstGeom prst="rect">
                <a:avLst/>
              </a:prstGeom>
              <a:noFill/>
              <a:ln>
                <a:noFill/>
              </a:ln>
              <a:extLst>
                <a:ext uri="{91240B29-F687-4F45-9708-019B960494DF}">
                  <a14:hiddenLine w="9525">
                    <a:noFill/>
                    <a:miter lim="800000"/>
                    <a:headEnd/>
                    <a:tailEnd/>
                  </a14:hiddenLine>
                </a:ext>
              </a:extLst>
            </xdr:spPr>
          </xdr:sp>
          <xdr:sp macro="" textlink="">
            <xdr:nvSpPr>
              <xdr:cNvPr id="1067" name="CheckBox20" descr="Ledelsen implementerer proaktivt nye tiltag for at reducere risici"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285750" y="33937575"/>
                <a:ext cx="1685925" cy="342900"/>
              </a:xfrm>
              <a:prstGeom prst="rect">
                <a:avLst/>
              </a:prstGeom>
              <a:noFill/>
              <a:ln>
                <a:noFill/>
              </a:ln>
              <a:extLst>
                <a:ext uri="{91240B29-F687-4F45-9708-019B960494DF}">
                  <a14:hiddenLine w="9525">
                    <a:noFill/>
                    <a:miter lim="800000"/>
                    <a:headEnd/>
                    <a:tailEnd/>
                  </a14:hiddenLine>
                </a:ext>
              </a:extLst>
            </xdr:spPr>
          </xdr:sp>
          <xdr:sp macro="" textlink="">
            <xdr:nvSpPr>
              <xdr:cNvPr id="1108" name="CheckBox1" descr="Ledelsen implementerer proaktivt nye tiltag for at reducere risici"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285750" y="33175575"/>
                <a:ext cx="1685925"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3</xdr:col>
      <xdr:colOff>3876676</xdr:colOff>
      <xdr:row>0</xdr:row>
      <xdr:rowOff>114300</xdr:rowOff>
    </xdr:from>
    <xdr:to>
      <xdr:col>4</xdr:col>
      <xdr:colOff>1</xdr:colOff>
      <xdr:row>0</xdr:row>
      <xdr:rowOff>981075</xdr:rowOff>
    </xdr:to>
    <xdr:pic>
      <xdr:nvPicPr>
        <xdr:cNvPr id="23" name="Billede 8">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25026" y="114300"/>
          <a:ext cx="914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331470</xdr:colOff>
      <xdr:row>225</xdr:row>
      <xdr:rowOff>119062</xdr:rowOff>
    </xdr:from>
    <xdr:to>
      <xdr:col>3</xdr:col>
      <xdr:colOff>4905375</xdr:colOff>
      <xdr:row>240</xdr:row>
      <xdr:rowOff>4762</xdr:rowOff>
    </xdr:to>
    <xdr:graphicFrame macro="">
      <xdr:nvGraphicFramePr>
        <xdr:cNvPr id="24" name="Diagra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xdr:row>
      <xdr:rowOff>585625</xdr:rowOff>
    </xdr:from>
    <xdr:to>
      <xdr:col>3</xdr:col>
      <xdr:colOff>1971674</xdr:colOff>
      <xdr:row>17</xdr:row>
      <xdr:rowOff>183825</xdr:rowOff>
    </xdr:to>
    <xdr:grpSp>
      <xdr:nvGrpSpPr>
        <xdr:cNvPr id="1126" name="Gruppe 1125">
          <a:extLst>
            <a:ext uri="{FF2B5EF4-FFF2-40B4-BE49-F238E27FC236}">
              <a16:creationId xmlns:a16="http://schemas.microsoft.com/office/drawing/2014/main" id="{CE15BE59-2D2D-44B6-A544-E898F336DD91}"/>
            </a:ext>
          </a:extLst>
        </xdr:cNvPr>
        <xdr:cNvGrpSpPr/>
      </xdr:nvGrpSpPr>
      <xdr:grpSpPr>
        <a:xfrm>
          <a:off x="0" y="1661950"/>
          <a:ext cx="7820024" cy="3131975"/>
          <a:chOff x="-121860" y="1994396"/>
          <a:chExt cx="10304069" cy="4046669"/>
        </a:xfrm>
      </xdr:grpSpPr>
      <xdr:grpSp>
        <xdr:nvGrpSpPr>
          <xdr:cNvPr id="1127" name="Group 11">
            <a:extLst>
              <a:ext uri="{FF2B5EF4-FFF2-40B4-BE49-F238E27FC236}">
                <a16:creationId xmlns:a16="http://schemas.microsoft.com/office/drawing/2014/main" id="{B0A610EB-B13A-4797-88A2-D963BDCEA1D9}"/>
              </a:ext>
            </a:extLst>
          </xdr:cNvPr>
          <xdr:cNvGrpSpPr/>
        </xdr:nvGrpSpPr>
        <xdr:grpSpPr>
          <a:xfrm rot="1800000">
            <a:off x="4460140" y="2062295"/>
            <a:ext cx="1263596" cy="1287531"/>
            <a:chOff x="4291001" y="662828"/>
            <a:chExt cx="1967758" cy="2005027"/>
          </a:xfrm>
          <a:solidFill>
            <a:schemeClr val="accent5">
              <a:lumMod val="75000"/>
            </a:schemeClr>
          </a:solidFill>
        </xdr:grpSpPr>
        <xdr:sp macro="" textlink="">
          <xdr:nvSpPr>
            <xdr:cNvPr id="1180" name="Isosceles Triangle 148">
              <a:extLst>
                <a:ext uri="{FF2B5EF4-FFF2-40B4-BE49-F238E27FC236}">
                  <a16:creationId xmlns:a16="http://schemas.microsoft.com/office/drawing/2014/main" id="{7E2D72FD-A86B-49E5-AED3-785F78C99776}"/>
                </a:ext>
              </a:extLst>
            </xdr:cNvPr>
            <xdr:cNvSpPr/>
          </xdr:nvSpPr>
          <xdr:spPr>
            <a:xfrm rot="1800000">
              <a:off x="5377197" y="2222740"/>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sp macro="" textlink="">
          <xdr:nvSpPr>
            <xdr:cNvPr id="1181" name="Freeform: Shape 147">
              <a:extLst>
                <a:ext uri="{FF2B5EF4-FFF2-40B4-BE49-F238E27FC236}">
                  <a16:creationId xmlns:a16="http://schemas.microsoft.com/office/drawing/2014/main" id="{F060EC38-1819-46E9-9A8C-6B766C54C58E}"/>
                </a:ext>
              </a:extLst>
            </xdr:cNvPr>
            <xdr:cNvSpPr/>
          </xdr:nvSpPr>
          <xdr:spPr>
            <a:xfrm rot="-3600000">
              <a:off x="4272366" y="681463"/>
              <a:ext cx="2005027" cy="1967758"/>
            </a:xfrm>
            <a:custGeom>
              <a:avLst/>
              <a:gdLst>
                <a:gd name="connsiteX0" fmla="*/ 2005027 w 2005027"/>
                <a:gd name="connsiteY0" fmla="*/ 1177249 h 1967758"/>
                <a:gd name="connsiteX1" fmla="*/ 635826 w 2005027"/>
                <a:gd name="connsiteY1" fmla="*/ 1967758 h 1967758"/>
                <a:gd name="connsiteX2" fmla="*/ 608929 w 2005027"/>
                <a:gd name="connsiteY2" fmla="*/ 1934157 h 1967758"/>
                <a:gd name="connsiteX3" fmla="*/ 45355 w 2005027"/>
                <a:gd name="connsiteY3" fmla="*/ 1622741 h 1967758"/>
                <a:gd name="connsiteX4" fmla="*/ 1 w 2005027"/>
                <a:gd name="connsiteY4" fmla="*/ 1618996 h 1967758"/>
                <a:gd name="connsiteX5" fmla="*/ 0 w 2005027"/>
                <a:gd name="connsiteY5" fmla="*/ 0 h 1967758"/>
                <a:gd name="connsiteX6" fmla="*/ 156514 w 2005027"/>
                <a:gd name="connsiteY6" fmla="*/ 12471 h 1967758"/>
                <a:gd name="connsiteX7" fmla="*/ 1930520 w 2005027"/>
                <a:gd name="connsiteY7" fmla="*/ 1062038 h 1967758"/>
                <a:gd name="connsiteX8" fmla="*/ 2005027 w 2005027"/>
                <a:gd name="connsiteY8" fmla="*/ 1177249 h 1967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005027" h="1967758">
                  <a:moveTo>
                    <a:pt x="2005027" y="1177249"/>
                  </a:moveTo>
                  <a:lnTo>
                    <a:pt x="635826" y="1967758"/>
                  </a:lnTo>
                  <a:lnTo>
                    <a:pt x="608929" y="1934157"/>
                  </a:lnTo>
                  <a:cubicBezTo>
                    <a:pt x="459674" y="1765839"/>
                    <a:pt x="259160" y="1658643"/>
                    <a:pt x="45355" y="1622741"/>
                  </a:cubicBezTo>
                  <a:lnTo>
                    <a:pt x="1" y="1618996"/>
                  </a:lnTo>
                  <a:lnTo>
                    <a:pt x="0" y="0"/>
                  </a:lnTo>
                  <a:lnTo>
                    <a:pt x="156514" y="12471"/>
                  </a:lnTo>
                  <a:cubicBezTo>
                    <a:pt x="849361" y="99188"/>
                    <a:pt x="1499868" y="464899"/>
                    <a:pt x="1930520" y="1062038"/>
                  </a:cubicBezTo>
                  <a:lnTo>
                    <a:pt x="2005027" y="1177249"/>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grpSp>
      <xdr:grpSp>
        <xdr:nvGrpSpPr>
          <xdr:cNvPr id="1128" name="Gruppe 1127">
            <a:extLst>
              <a:ext uri="{FF2B5EF4-FFF2-40B4-BE49-F238E27FC236}">
                <a16:creationId xmlns:a16="http://schemas.microsoft.com/office/drawing/2014/main" id="{6487D174-5632-4E6B-9E33-146D28B4382B}"/>
              </a:ext>
            </a:extLst>
          </xdr:cNvPr>
          <xdr:cNvGrpSpPr/>
        </xdr:nvGrpSpPr>
        <xdr:grpSpPr>
          <a:xfrm>
            <a:off x="-121860" y="1994396"/>
            <a:ext cx="10304069" cy="4046669"/>
            <a:chOff x="-121860" y="1994396"/>
            <a:chExt cx="10304069" cy="4046669"/>
          </a:xfrm>
        </xdr:grpSpPr>
        <xdr:grpSp>
          <xdr:nvGrpSpPr>
            <xdr:cNvPr id="1129" name="Group 3">
              <a:extLst>
                <a:ext uri="{FF2B5EF4-FFF2-40B4-BE49-F238E27FC236}">
                  <a16:creationId xmlns:a16="http://schemas.microsoft.com/office/drawing/2014/main" id="{45551CBB-CA26-4D5E-B1C0-1C15CD49C82F}"/>
                </a:ext>
              </a:extLst>
            </xdr:cNvPr>
            <xdr:cNvGrpSpPr/>
          </xdr:nvGrpSpPr>
          <xdr:grpSpPr>
            <a:xfrm>
              <a:off x="2782349" y="2480795"/>
              <a:ext cx="4334679" cy="2948200"/>
              <a:chOff x="6847076" y="4524551"/>
              <a:chExt cx="10667202" cy="7255195"/>
            </a:xfrm>
          </xdr:grpSpPr>
          <xdr:cxnSp macro="">
            <xdr:nvCxnSpPr>
              <xdr:cNvPr id="1174" name="Straight Connector 53">
                <a:extLst>
                  <a:ext uri="{FF2B5EF4-FFF2-40B4-BE49-F238E27FC236}">
                    <a16:creationId xmlns:a16="http://schemas.microsoft.com/office/drawing/2014/main" id="{598913BB-7027-4A92-9CBE-AE4FD8B9FA2B}"/>
                  </a:ext>
                </a:extLst>
              </xdr:cNvPr>
              <xdr:cNvCxnSpPr>
                <a:cxnSpLocks/>
              </xdr:cNvCxnSpPr>
            </xdr:nvCxnSpPr>
            <xdr:spPr>
              <a:xfrm flipH="1">
                <a:off x="6870521" y="4524551"/>
                <a:ext cx="3534282" cy="7582"/>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cxnSp macro="">
            <xdr:nvCxnSpPr>
              <xdr:cNvPr id="1175" name="Straight Connector 55">
                <a:extLst>
                  <a:ext uri="{FF2B5EF4-FFF2-40B4-BE49-F238E27FC236}">
                    <a16:creationId xmlns:a16="http://schemas.microsoft.com/office/drawing/2014/main" id="{A57F097C-0A42-4F0B-AC09-5DC19DDF1871}"/>
                  </a:ext>
                </a:extLst>
              </xdr:cNvPr>
              <xdr:cNvCxnSpPr>
                <a:cxnSpLocks/>
              </xdr:cNvCxnSpPr>
            </xdr:nvCxnSpPr>
            <xdr:spPr>
              <a:xfrm>
                <a:off x="13768238" y="11779746"/>
                <a:ext cx="3746040" cy="0"/>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cxnSp macro="">
            <xdr:nvCxnSpPr>
              <xdr:cNvPr id="1176" name="Straight Connector 56">
                <a:extLst>
                  <a:ext uri="{FF2B5EF4-FFF2-40B4-BE49-F238E27FC236}">
                    <a16:creationId xmlns:a16="http://schemas.microsoft.com/office/drawing/2014/main" id="{061242E5-C4EE-4A4C-A0F1-975BC7585FB3}"/>
                  </a:ext>
                </a:extLst>
              </xdr:cNvPr>
              <xdr:cNvCxnSpPr>
                <a:cxnSpLocks/>
              </xdr:cNvCxnSpPr>
            </xdr:nvCxnSpPr>
            <xdr:spPr>
              <a:xfrm flipH="1" flipV="1">
                <a:off x="6847078" y="11545666"/>
                <a:ext cx="3121671" cy="29723"/>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cxnSp macro="">
            <xdr:nvCxnSpPr>
              <xdr:cNvPr id="1177" name="Straight Connector 59">
                <a:extLst>
                  <a:ext uri="{FF2B5EF4-FFF2-40B4-BE49-F238E27FC236}">
                    <a16:creationId xmlns:a16="http://schemas.microsoft.com/office/drawing/2014/main" id="{769A3656-F93A-4B35-91E3-9FDB543855BC}"/>
                  </a:ext>
                </a:extLst>
              </xdr:cNvPr>
              <xdr:cNvCxnSpPr>
                <a:cxnSpLocks/>
              </xdr:cNvCxnSpPr>
            </xdr:nvCxnSpPr>
            <xdr:spPr>
              <a:xfrm flipV="1">
                <a:off x="14386996" y="4787536"/>
                <a:ext cx="3127282" cy="19709"/>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cxnSp macro="">
            <xdr:nvCxnSpPr>
              <xdr:cNvPr id="1178" name="Straight Connector 60">
                <a:extLst>
                  <a:ext uri="{FF2B5EF4-FFF2-40B4-BE49-F238E27FC236}">
                    <a16:creationId xmlns:a16="http://schemas.microsoft.com/office/drawing/2014/main" id="{7F88052B-48CE-493E-8765-0D3462578D2E}"/>
                  </a:ext>
                </a:extLst>
              </xdr:cNvPr>
              <xdr:cNvCxnSpPr/>
            </xdr:nvCxnSpPr>
            <xdr:spPr>
              <a:xfrm flipH="1">
                <a:off x="6847076" y="7942995"/>
                <a:ext cx="1291376" cy="0"/>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cxnSp macro="">
            <xdr:nvCxnSpPr>
              <xdr:cNvPr id="1179" name="Straight Connector 63">
                <a:extLst>
                  <a:ext uri="{FF2B5EF4-FFF2-40B4-BE49-F238E27FC236}">
                    <a16:creationId xmlns:a16="http://schemas.microsoft.com/office/drawing/2014/main" id="{DF9B3B3D-CD05-4493-9E20-BDDF9C615705}"/>
                  </a:ext>
                </a:extLst>
              </xdr:cNvPr>
              <xdr:cNvCxnSpPr>
                <a:cxnSpLocks/>
              </xdr:cNvCxnSpPr>
            </xdr:nvCxnSpPr>
            <xdr:spPr>
              <a:xfrm flipV="1">
                <a:off x="14386996" y="8427933"/>
                <a:ext cx="3127282" cy="19709"/>
              </a:xfrm>
              <a:prstGeom prst="line">
                <a:avLst/>
              </a:prstGeom>
              <a:ln w="38100">
                <a:solidFill>
                  <a:schemeClr val="bg1">
                    <a:lumMod val="50000"/>
                    <a:alpha val="50000"/>
                  </a:schemeClr>
                </a:solidFill>
                <a:tailEnd type="oval"/>
              </a:ln>
            </xdr:spPr>
            <xdr:style>
              <a:lnRef idx="1">
                <a:schemeClr val="accent1"/>
              </a:lnRef>
              <a:fillRef idx="0">
                <a:schemeClr val="accent1"/>
              </a:fillRef>
              <a:effectRef idx="0">
                <a:schemeClr val="accent1"/>
              </a:effectRef>
              <a:fontRef idx="minor">
                <a:schemeClr val="tx1"/>
              </a:fontRef>
            </xdr:style>
          </xdr:cxnSp>
        </xdr:grpSp>
        <xdr:grpSp>
          <xdr:nvGrpSpPr>
            <xdr:cNvPr id="1130" name="Group 6">
              <a:extLst>
                <a:ext uri="{FF2B5EF4-FFF2-40B4-BE49-F238E27FC236}">
                  <a16:creationId xmlns:a16="http://schemas.microsoft.com/office/drawing/2014/main" id="{742624DC-425E-40A4-AD7F-012A2BE0BCB7}"/>
                </a:ext>
              </a:extLst>
            </xdr:cNvPr>
            <xdr:cNvGrpSpPr/>
          </xdr:nvGrpSpPr>
          <xdr:grpSpPr>
            <a:xfrm rot="1800000">
              <a:off x="3320968" y="3975358"/>
              <a:ext cx="1291051" cy="1386966"/>
              <a:chOff x="4280090" y="4108787"/>
              <a:chExt cx="2010510" cy="2159879"/>
            </a:xfrm>
            <a:solidFill>
              <a:schemeClr val="tx1">
                <a:lumMod val="75000"/>
                <a:lumOff val="25000"/>
              </a:schemeClr>
            </a:solidFill>
          </xdr:grpSpPr>
          <xdr:sp macro="" textlink="">
            <xdr:nvSpPr>
              <xdr:cNvPr id="1172" name="Freeform: Shape 157">
                <a:extLst>
                  <a:ext uri="{FF2B5EF4-FFF2-40B4-BE49-F238E27FC236}">
                    <a16:creationId xmlns:a16="http://schemas.microsoft.com/office/drawing/2014/main" id="{263DC6B7-7BFA-4CC2-9B3C-00CF3A9026DC}"/>
                  </a:ext>
                </a:extLst>
              </xdr:cNvPr>
              <xdr:cNvSpPr/>
            </xdr:nvSpPr>
            <xdr:spPr>
              <a:xfrm rot="3600000">
                <a:off x="4270230" y="4248297"/>
                <a:ext cx="2030229" cy="2010510"/>
              </a:xfrm>
              <a:custGeom>
                <a:avLst/>
                <a:gdLst>
                  <a:gd name="connsiteX0" fmla="*/ 0 w 2030229"/>
                  <a:gd name="connsiteY0" fmla="*/ 345012 h 2010512"/>
                  <a:gd name="connsiteX1" fmla="*/ 157253 w 2030229"/>
                  <a:gd name="connsiteY1" fmla="*/ 304880 h 2010512"/>
                  <a:gd name="connsiteX2" fmla="*/ 563559 w 2030229"/>
                  <a:gd name="connsiteY2" fmla="*/ 33600 h 2010512"/>
                  <a:gd name="connsiteX3" fmla="*/ 590457 w 2030229"/>
                  <a:gd name="connsiteY3" fmla="*/ 0 h 2010512"/>
                  <a:gd name="connsiteX4" fmla="*/ 2030229 w 2030229"/>
                  <a:gd name="connsiteY4" fmla="*/ 831253 h 2010512"/>
                  <a:gd name="connsiteX5" fmla="*/ 1955723 w 2030229"/>
                  <a:gd name="connsiteY5" fmla="*/ 946464 h 2010512"/>
                  <a:gd name="connsiteX6" fmla="*/ 181717 w 2030229"/>
                  <a:gd name="connsiteY6" fmla="*/ 1996032 h 2010512"/>
                  <a:gd name="connsiteX7" fmla="*/ 0 w 2030229"/>
                  <a:gd name="connsiteY7" fmla="*/ 2010512 h 2010512"/>
                  <a:gd name="connsiteX8" fmla="*/ 0 w 2030229"/>
                  <a:gd name="connsiteY8" fmla="*/ 345012 h 201051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030229" h="2010512">
                    <a:moveTo>
                      <a:pt x="0" y="345012"/>
                    </a:moveTo>
                    <a:lnTo>
                      <a:pt x="157253" y="304880"/>
                    </a:lnTo>
                    <a:cubicBezTo>
                      <a:pt x="310843" y="251696"/>
                      <a:pt x="451618" y="159839"/>
                      <a:pt x="563559" y="33600"/>
                    </a:cubicBezTo>
                    <a:lnTo>
                      <a:pt x="590457" y="0"/>
                    </a:lnTo>
                    <a:lnTo>
                      <a:pt x="2030229" y="831253"/>
                    </a:lnTo>
                    <a:lnTo>
                      <a:pt x="1955723" y="946464"/>
                    </a:lnTo>
                    <a:cubicBezTo>
                      <a:pt x="1525071" y="1543604"/>
                      <a:pt x="874565" y="1909314"/>
                      <a:pt x="181717" y="1996032"/>
                    </a:cubicBezTo>
                    <a:lnTo>
                      <a:pt x="0" y="2010512"/>
                    </a:lnTo>
                    <a:lnTo>
                      <a:pt x="0" y="345012"/>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sp macro="" textlink="">
            <xdr:nvSpPr>
              <xdr:cNvPr id="1173" name="Isosceles Triangle 158">
                <a:extLst>
                  <a:ext uri="{FF2B5EF4-FFF2-40B4-BE49-F238E27FC236}">
                    <a16:creationId xmlns:a16="http://schemas.microsoft.com/office/drawing/2014/main" id="{F827F02A-69A2-4BDE-81BD-824653337C65}"/>
                  </a:ext>
                </a:extLst>
              </xdr:cNvPr>
              <xdr:cNvSpPr/>
            </xdr:nvSpPr>
            <xdr:spPr>
              <a:xfrm rot="1800000">
                <a:off x="5377197" y="4108787"/>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grpSp>
        <xdr:grpSp>
          <xdr:nvGrpSpPr>
            <xdr:cNvPr id="1131" name="Group 7">
              <a:extLst>
                <a:ext uri="{FF2B5EF4-FFF2-40B4-BE49-F238E27FC236}">
                  <a16:creationId xmlns:a16="http://schemas.microsoft.com/office/drawing/2014/main" id="{45A661E3-376A-4501-9695-838BE45B1009}"/>
                </a:ext>
              </a:extLst>
            </xdr:cNvPr>
            <xdr:cNvGrpSpPr/>
          </xdr:nvGrpSpPr>
          <xdr:grpSpPr>
            <a:xfrm rot="1800000">
              <a:off x="4201758" y="4484078"/>
              <a:ext cx="1290883" cy="1390121"/>
              <a:chOff x="5865308" y="4108788"/>
              <a:chExt cx="2010250" cy="2164790"/>
            </a:xfrm>
            <a:solidFill>
              <a:schemeClr val="accent2">
                <a:lumMod val="75000"/>
              </a:schemeClr>
            </a:solidFill>
          </xdr:grpSpPr>
          <xdr:sp macro="" textlink="">
            <xdr:nvSpPr>
              <xdr:cNvPr id="1170" name="Freeform: Shape 155">
                <a:extLst>
                  <a:ext uri="{FF2B5EF4-FFF2-40B4-BE49-F238E27FC236}">
                    <a16:creationId xmlns:a16="http://schemas.microsoft.com/office/drawing/2014/main" id="{1B3D53A2-CA4A-47CE-951B-8EB71F8B73BE}"/>
                  </a:ext>
                </a:extLst>
              </xdr:cNvPr>
              <xdr:cNvSpPr/>
            </xdr:nvSpPr>
            <xdr:spPr>
              <a:xfrm rot="-3600000">
                <a:off x="5832633" y="4230653"/>
                <a:ext cx="2075600" cy="2010250"/>
              </a:xfrm>
              <a:custGeom>
                <a:avLst/>
                <a:gdLst>
                  <a:gd name="connsiteX0" fmla="*/ 2075599 w 2075600"/>
                  <a:gd name="connsiteY0" fmla="*/ 386783 h 2010250"/>
                  <a:gd name="connsiteX1" fmla="*/ 2075600 w 2075600"/>
                  <a:gd name="connsiteY1" fmla="*/ 2010250 h 2010250"/>
                  <a:gd name="connsiteX2" fmla="*/ 1848512 w 2075600"/>
                  <a:gd name="connsiteY2" fmla="*/ 1992156 h 2010250"/>
                  <a:gd name="connsiteX3" fmla="*/ 74506 w 2075600"/>
                  <a:gd name="connsiteY3" fmla="*/ 942588 h 2010250"/>
                  <a:gd name="connsiteX4" fmla="*/ 0 w 2075600"/>
                  <a:gd name="connsiteY4" fmla="*/ 827377 h 2010250"/>
                  <a:gd name="connsiteX5" fmla="*/ 1433058 w 2075600"/>
                  <a:gd name="connsiteY5" fmla="*/ 0 h 2010250"/>
                  <a:gd name="connsiteX6" fmla="*/ 1492071 w 2075600"/>
                  <a:gd name="connsiteY6" fmla="*/ 73720 h 2010250"/>
                  <a:gd name="connsiteX7" fmla="*/ 2055644 w 2075600"/>
                  <a:gd name="connsiteY7" fmla="*/ 385136 h 2010250"/>
                  <a:gd name="connsiteX8" fmla="*/ 2075599 w 2075600"/>
                  <a:gd name="connsiteY8" fmla="*/ 386783 h 20102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075600" h="2010250">
                    <a:moveTo>
                      <a:pt x="2075599" y="386783"/>
                    </a:moveTo>
                    <a:lnTo>
                      <a:pt x="2075600" y="2010250"/>
                    </a:lnTo>
                    <a:lnTo>
                      <a:pt x="1848512" y="1992156"/>
                    </a:lnTo>
                    <a:cubicBezTo>
                      <a:pt x="1155664" y="1905438"/>
                      <a:pt x="505158" y="1539727"/>
                      <a:pt x="74506" y="942588"/>
                    </a:cubicBezTo>
                    <a:lnTo>
                      <a:pt x="0" y="827377"/>
                    </a:lnTo>
                    <a:lnTo>
                      <a:pt x="1433058" y="0"/>
                    </a:lnTo>
                    <a:lnTo>
                      <a:pt x="1492071" y="73720"/>
                    </a:lnTo>
                    <a:cubicBezTo>
                      <a:pt x="1641325" y="242037"/>
                      <a:pt x="1841840" y="349234"/>
                      <a:pt x="2055644" y="385136"/>
                    </a:cubicBezTo>
                    <a:lnTo>
                      <a:pt x="2075599" y="386783"/>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id-ID" sz="732">
                  <a:latin typeface="Lato Light" panose="020F0302020204030203" pitchFamily="34" charset="77"/>
                </a:endParaRPr>
              </a:p>
            </xdr:txBody>
          </xdr:sp>
          <xdr:sp macro="" textlink="">
            <xdr:nvSpPr>
              <xdr:cNvPr id="1171" name="Isosceles Triangle 156">
                <a:extLst>
                  <a:ext uri="{FF2B5EF4-FFF2-40B4-BE49-F238E27FC236}">
                    <a16:creationId xmlns:a16="http://schemas.microsoft.com/office/drawing/2014/main" id="{E679FB3C-3C98-4B2F-B2CB-DD96AA559D4A}"/>
                  </a:ext>
                </a:extLst>
              </xdr:cNvPr>
              <xdr:cNvSpPr/>
            </xdr:nvSpPr>
            <xdr:spPr>
              <a:xfrm rot="-1800000">
                <a:off x="6366697" y="4108788"/>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id-ID" sz="732">
                  <a:latin typeface="Lato Light" panose="020F0302020204030203" pitchFamily="34" charset="77"/>
                </a:endParaRPr>
              </a:p>
            </xdr:txBody>
          </xdr:sp>
        </xdr:grpSp>
        <xdr:grpSp>
          <xdr:nvGrpSpPr>
            <xdr:cNvPr id="1132" name="Group 8">
              <a:extLst>
                <a:ext uri="{FF2B5EF4-FFF2-40B4-BE49-F238E27FC236}">
                  <a16:creationId xmlns:a16="http://schemas.microsoft.com/office/drawing/2014/main" id="{A4FF51C0-E6B9-4871-8D19-7D7485BDB8AE}"/>
                </a:ext>
              </a:extLst>
            </xdr:cNvPr>
            <xdr:cNvGrpSpPr/>
          </xdr:nvGrpSpPr>
          <xdr:grpSpPr>
            <a:xfrm rot="1800000">
              <a:off x="3293086" y="2582104"/>
              <a:ext cx="1387001" cy="1329865"/>
              <a:chOff x="3125418" y="2220109"/>
              <a:chExt cx="2159931" cy="2070955"/>
            </a:xfrm>
            <a:solidFill>
              <a:schemeClr val="accent6">
                <a:lumMod val="75000"/>
              </a:schemeClr>
            </a:solidFill>
          </xdr:grpSpPr>
          <xdr:sp macro="" textlink="">
            <xdr:nvSpPr>
              <xdr:cNvPr id="1168" name="Freeform: Shape 153">
                <a:extLst>
                  <a:ext uri="{FF2B5EF4-FFF2-40B4-BE49-F238E27FC236}">
                    <a16:creationId xmlns:a16="http://schemas.microsoft.com/office/drawing/2014/main" id="{D0B773A2-E534-48A9-A013-1AAC4BDF8EE4}"/>
                  </a:ext>
                </a:extLst>
              </xdr:cNvPr>
              <xdr:cNvSpPr/>
            </xdr:nvSpPr>
            <xdr:spPr>
              <a:xfrm rot="3600000">
                <a:off x="3101264" y="2244263"/>
                <a:ext cx="2070955" cy="2022648"/>
              </a:xfrm>
              <a:custGeom>
                <a:avLst/>
                <a:gdLst>
                  <a:gd name="connsiteX0" fmla="*/ 0 w 2070955"/>
                  <a:gd name="connsiteY0" fmla="*/ 812703 h 2022648"/>
                  <a:gd name="connsiteX1" fmla="*/ 1407644 w 2070955"/>
                  <a:gd name="connsiteY1" fmla="*/ 0 h 2022648"/>
                  <a:gd name="connsiteX2" fmla="*/ 1422940 w 2070955"/>
                  <a:gd name="connsiteY2" fmla="*/ 21852 h 2022648"/>
                  <a:gd name="connsiteX3" fmla="*/ 1681628 w 2070955"/>
                  <a:gd name="connsiteY3" fmla="*/ 238983 h 2022648"/>
                  <a:gd name="connsiteX4" fmla="*/ 1999013 w 2070955"/>
                  <a:gd name="connsiteY4" fmla="*/ 354448 h 2022648"/>
                  <a:gd name="connsiteX5" fmla="*/ 2070955 w 2070955"/>
                  <a:gd name="connsiteY5" fmla="*/ 360730 h 2022648"/>
                  <a:gd name="connsiteX6" fmla="*/ 2070955 w 2070955"/>
                  <a:gd name="connsiteY6" fmla="*/ 2022648 h 2022648"/>
                  <a:gd name="connsiteX7" fmla="*/ 2040449 w 2070955"/>
                  <a:gd name="connsiteY7" fmla="*/ 2022315 h 2022648"/>
                  <a:gd name="connsiteX8" fmla="*/ 896705 w 2070955"/>
                  <a:gd name="connsiteY8" fmla="*/ 1679999 h 2022648"/>
                  <a:gd name="connsiteX9" fmla="*/ 28381 w 2070955"/>
                  <a:gd name="connsiteY9" fmla="*/ 860648 h 2022648"/>
                  <a:gd name="connsiteX10" fmla="*/ 0 w 2070955"/>
                  <a:gd name="connsiteY10" fmla="*/ 812703 h 20226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070955" h="2022648">
                    <a:moveTo>
                      <a:pt x="0" y="812703"/>
                    </a:moveTo>
                    <a:lnTo>
                      <a:pt x="1407644" y="0"/>
                    </a:lnTo>
                    <a:lnTo>
                      <a:pt x="1422940" y="21852"/>
                    </a:lnTo>
                    <a:cubicBezTo>
                      <a:pt x="1493767" y="106593"/>
                      <a:pt x="1580421" y="180551"/>
                      <a:pt x="1681628" y="238983"/>
                    </a:cubicBezTo>
                    <a:cubicBezTo>
                      <a:pt x="1782835" y="297415"/>
                      <a:pt x="1890212" y="335480"/>
                      <a:pt x="1999013" y="354448"/>
                    </a:cubicBezTo>
                    <a:lnTo>
                      <a:pt x="2070955" y="360730"/>
                    </a:lnTo>
                    <a:lnTo>
                      <a:pt x="2070955" y="2022648"/>
                    </a:lnTo>
                    <a:lnTo>
                      <a:pt x="2040449" y="2022315"/>
                    </a:lnTo>
                    <a:cubicBezTo>
                      <a:pt x="1649948" y="2000299"/>
                      <a:pt x="1258554" y="1888913"/>
                      <a:pt x="896705" y="1679999"/>
                    </a:cubicBezTo>
                    <a:cubicBezTo>
                      <a:pt x="534857" y="1471085"/>
                      <a:pt x="242696" y="1187823"/>
                      <a:pt x="28381" y="860648"/>
                    </a:cubicBezTo>
                    <a:lnTo>
                      <a:pt x="0" y="812703"/>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sp macro="" textlink="">
            <xdr:nvSpPr>
              <xdr:cNvPr id="1169" name="Isosceles Triangle 154">
                <a:extLst>
                  <a:ext uri="{FF2B5EF4-FFF2-40B4-BE49-F238E27FC236}">
                    <a16:creationId xmlns:a16="http://schemas.microsoft.com/office/drawing/2014/main" id="{D446E2CD-E0E8-415C-8AD7-8A7060603925}"/>
                  </a:ext>
                </a:extLst>
              </xdr:cNvPr>
              <xdr:cNvSpPr/>
            </xdr:nvSpPr>
            <xdr:spPr>
              <a:xfrm rot="5400000">
                <a:off x="4856160" y="3262583"/>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grpSp>
        <xdr:grpSp>
          <xdr:nvGrpSpPr>
            <xdr:cNvPr id="1133" name="Group 9">
              <a:extLst>
                <a:ext uri="{FF2B5EF4-FFF2-40B4-BE49-F238E27FC236}">
                  <a16:creationId xmlns:a16="http://schemas.microsoft.com/office/drawing/2014/main" id="{E81B1FE8-E766-44D2-B7BC-AE5A8A1B4B63}"/>
                </a:ext>
              </a:extLst>
            </xdr:cNvPr>
            <xdr:cNvGrpSpPr/>
          </xdr:nvGrpSpPr>
          <xdr:grpSpPr>
            <a:xfrm rot="1800000">
              <a:off x="5267111" y="4029920"/>
              <a:ext cx="1350163" cy="1293071"/>
              <a:chOff x="6904490" y="2653819"/>
              <a:chExt cx="2102564" cy="2013658"/>
            </a:xfrm>
            <a:solidFill>
              <a:schemeClr val="accent3">
                <a:lumMod val="60000"/>
                <a:lumOff val="40000"/>
              </a:schemeClr>
            </a:solidFill>
          </xdr:grpSpPr>
          <xdr:sp macro="" textlink="">
            <xdr:nvSpPr>
              <xdr:cNvPr id="1166" name="Freeform: Shape 151">
                <a:extLst>
                  <a:ext uri="{FF2B5EF4-FFF2-40B4-BE49-F238E27FC236}">
                    <a16:creationId xmlns:a16="http://schemas.microsoft.com/office/drawing/2014/main" id="{B3105662-F98A-4FFD-939F-201AC073CF2F}"/>
                  </a:ext>
                </a:extLst>
              </xdr:cNvPr>
              <xdr:cNvSpPr/>
            </xdr:nvSpPr>
            <xdr:spPr>
              <a:xfrm rot="3600000">
                <a:off x="7020938" y="2681361"/>
                <a:ext cx="2013658" cy="1958574"/>
              </a:xfrm>
              <a:custGeom>
                <a:avLst/>
                <a:gdLst>
                  <a:gd name="connsiteX0" fmla="*/ 0 w 2013658"/>
                  <a:gd name="connsiteY0" fmla="*/ 0 h 1958574"/>
                  <a:gd name="connsiteX1" fmla="*/ 10342 w 2013658"/>
                  <a:gd name="connsiteY1" fmla="*/ 113 h 1958574"/>
                  <a:gd name="connsiteX2" fmla="*/ 1154083 w 2013658"/>
                  <a:gd name="connsiteY2" fmla="*/ 342428 h 1958574"/>
                  <a:gd name="connsiteX3" fmla="*/ 1884544 w 2013658"/>
                  <a:gd name="connsiteY3" fmla="*/ 970989 h 1958574"/>
                  <a:gd name="connsiteX4" fmla="*/ 2013658 w 2013658"/>
                  <a:gd name="connsiteY4" fmla="*/ 1149671 h 1958574"/>
                  <a:gd name="connsiteX5" fmla="*/ 612594 w 2013658"/>
                  <a:gd name="connsiteY5" fmla="*/ 1958574 h 1958574"/>
                  <a:gd name="connsiteX6" fmla="*/ 582678 w 2013658"/>
                  <a:gd name="connsiteY6" fmla="*/ 1915834 h 1958574"/>
                  <a:gd name="connsiteX7" fmla="*/ 323990 w 2013658"/>
                  <a:gd name="connsiteY7" fmla="*/ 1698703 h 1958574"/>
                  <a:gd name="connsiteX8" fmla="*/ 6605 w 2013658"/>
                  <a:gd name="connsiteY8" fmla="*/ 1583238 h 1958574"/>
                  <a:gd name="connsiteX9" fmla="*/ 0 w 2013658"/>
                  <a:gd name="connsiteY9" fmla="*/ 1582661 h 1958574"/>
                  <a:gd name="connsiteX10" fmla="*/ 0 w 2013658"/>
                  <a:gd name="connsiteY10" fmla="*/ 0 h 19585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013658" h="1958574">
                    <a:moveTo>
                      <a:pt x="0" y="0"/>
                    </a:moveTo>
                    <a:lnTo>
                      <a:pt x="10342" y="113"/>
                    </a:lnTo>
                    <a:cubicBezTo>
                      <a:pt x="400841" y="22128"/>
                      <a:pt x="792235" y="133515"/>
                      <a:pt x="1154083" y="342428"/>
                    </a:cubicBezTo>
                    <a:cubicBezTo>
                      <a:pt x="1443563" y="509559"/>
                      <a:pt x="1688441" y="724274"/>
                      <a:pt x="1884544" y="970989"/>
                    </a:cubicBezTo>
                    <a:lnTo>
                      <a:pt x="2013658" y="1149671"/>
                    </a:lnTo>
                    <a:lnTo>
                      <a:pt x="612594" y="1958574"/>
                    </a:lnTo>
                    <a:lnTo>
                      <a:pt x="582678" y="1915834"/>
                    </a:lnTo>
                    <a:cubicBezTo>
                      <a:pt x="511850" y="1831093"/>
                      <a:pt x="425197" y="1757135"/>
                      <a:pt x="323990" y="1698703"/>
                    </a:cubicBezTo>
                    <a:cubicBezTo>
                      <a:pt x="222783" y="1640271"/>
                      <a:pt x="115406" y="1602206"/>
                      <a:pt x="6605" y="1583238"/>
                    </a:cubicBezTo>
                    <a:lnTo>
                      <a:pt x="0" y="1582661"/>
                    </a:lnTo>
                    <a:lnTo>
                      <a:pt x="0" y="0"/>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sp macro="" textlink="">
            <xdr:nvSpPr>
              <xdr:cNvPr id="1167" name="Isosceles Triangle 152">
                <a:extLst>
                  <a:ext uri="{FF2B5EF4-FFF2-40B4-BE49-F238E27FC236}">
                    <a16:creationId xmlns:a16="http://schemas.microsoft.com/office/drawing/2014/main" id="{029C215A-AAF2-44C7-9A14-FD69DAAB3954}"/>
                  </a:ext>
                </a:extLst>
              </xdr:cNvPr>
              <xdr:cNvSpPr/>
            </xdr:nvSpPr>
            <xdr:spPr>
              <a:xfrm rot="-5400000">
                <a:off x="6872698" y="3262583"/>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grpSp>
        <xdr:grpSp>
          <xdr:nvGrpSpPr>
            <xdr:cNvPr id="1134" name="Group 10">
              <a:extLst>
                <a:ext uri="{FF2B5EF4-FFF2-40B4-BE49-F238E27FC236}">
                  <a16:creationId xmlns:a16="http://schemas.microsoft.com/office/drawing/2014/main" id="{613BB92D-65C7-428E-B4EA-644466B1AA01}"/>
                </a:ext>
              </a:extLst>
            </xdr:cNvPr>
            <xdr:cNvGrpSpPr/>
          </xdr:nvGrpSpPr>
          <xdr:grpSpPr>
            <a:xfrm rot="1800000">
              <a:off x="5347661" y="2573269"/>
              <a:ext cx="1263429" cy="1316662"/>
              <a:chOff x="5897156" y="657917"/>
              <a:chExt cx="1967496" cy="2050396"/>
            </a:xfrm>
            <a:solidFill>
              <a:schemeClr val="accent4">
                <a:lumMod val="75000"/>
              </a:schemeClr>
            </a:solidFill>
          </xdr:grpSpPr>
          <xdr:sp macro="" textlink="">
            <xdr:nvSpPr>
              <xdr:cNvPr id="1164" name="Freeform: Shape 149">
                <a:extLst>
                  <a:ext uri="{FF2B5EF4-FFF2-40B4-BE49-F238E27FC236}">
                    <a16:creationId xmlns:a16="http://schemas.microsoft.com/office/drawing/2014/main" id="{37D96F7C-1FD5-487E-8CFB-8F1AEE26F39B}"/>
                  </a:ext>
                </a:extLst>
              </xdr:cNvPr>
              <xdr:cNvSpPr/>
            </xdr:nvSpPr>
            <xdr:spPr>
              <a:xfrm rot="3600000">
                <a:off x="5855706" y="699367"/>
                <a:ext cx="2050396" cy="1967496"/>
              </a:xfrm>
              <a:custGeom>
                <a:avLst/>
                <a:gdLst>
                  <a:gd name="connsiteX0" fmla="*/ 0 w 2050396"/>
                  <a:gd name="connsiteY0" fmla="*/ 1180864 h 1967496"/>
                  <a:gd name="connsiteX1" fmla="*/ 74506 w 2050396"/>
                  <a:gd name="connsiteY1" fmla="*/ 1065653 h 1967496"/>
                  <a:gd name="connsiteX2" fmla="*/ 1848513 w 2050396"/>
                  <a:gd name="connsiteY2" fmla="*/ 16086 h 1967496"/>
                  <a:gd name="connsiteX3" fmla="*/ 2050396 w 2050396"/>
                  <a:gd name="connsiteY3" fmla="*/ 0 h 1967496"/>
                  <a:gd name="connsiteX4" fmla="*/ 2050395 w 2050396"/>
                  <a:gd name="connsiteY4" fmla="*/ 1576966 h 1967496"/>
                  <a:gd name="connsiteX5" fmla="*/ 1985073 w 2050396"/>
                  <a:gd name="connsiteY5" fmla="*/ 1582361 h 1967496"/>
                  <a:gd name="connsiteX6" fmla="*/ 1421499 w 2050396"/>
                  <a:gd name="connsiteY6" fmla="*/ 1893777 h 1967496"/>
                  <a:gd name="connsiteX7" fmla="*/ 1362486 w 2050396"/>
                  <a:gd name="connsiteY7" fmla="*/ 1967496 h 1967496"/>
                  <a:gd name="connsiteX8" fmla="*/ 0 w 2050396"/>
                  <a:gd name="connsiteY8" fmla="*/ 1180864 h 196749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050396" h="1967496">
                    <a:moveTo>
                      <a:pt x="0" y="1180864"/>
                    </a:moveTo>
                    <a:lnTo>
                      <a:pt x="74506" y="1065653"/>
                    </a:lnTo>
                    <a:cubicBezTo>
                      <a:pt x="505158" y="468514"/>
                      <a:pt x="1155665" y="102803"/>
                      <a:pt x="1848513" y="16086"/>
                    </a:cubicBezTo>
                    <a:lnTo>
                      <a:pt x="2050396" y="0"/>
                    </a:lnTo>
                    <a:lnTo>
                      <a:pt x="2050395" y="1576966"/>
                    </a:lnTo>
                    <a:lnTo>
                      <a:pt x="1985073" y="1582361"/>
                    </a:lnTo>
                    <a:cubicBezTo>
                      <a:pt x="1771268" y="1618262"/>
                      <a:pt x="1570753" y="1725459"/>
                      <a:pt x="1421499" y="1893777"/>
                    </a:cubicBezTo>
                    <a:lnTo>
                      <a:pt x="1362486" y="1967496"/>
                    </a:lnTo>
                    <a:lnTo>
                      <a:pt x="0" y="1180864"/>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sp macro="" textlink="">
            <xdr:nvSpPr>
              <xdr:cNvPr id="1165" name="Isosceles Triangle 150">
                <a:extLst>
                  <a:ext uri="{FF2B5EF4-FFF2-40B4-BE49-F238E27FC236}">
                    <a16:creationId xmlns:a16="http://schemas.microsoft.com/office/drawing/2014/main" id="{92D68C17-7EB7-4DE6-944E-5127B39349FD}"/>
                  </a:ext>
                </a:extLst>
              </xdr:cNvPr>
              <xdr:cNvSpPr/>
            </xdr:nvSpPr>
            <xdr:spPr>
              <a:xfrm rot="-1800000">
                <a:off x="6366697" y="2222740"/>
                <a:ext cx="460981" cy="397397"/>
              </a:xfrm>
              <a:prstGeom prst="triangl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sz="732">
                  <a:latin typeface="Lato Light" panose="020F0302020204030203" pitchFamily="34" charset="77"/>
                </a:endParaRPr>
              </a:p>
            </xdr:txBody>
          </xdr:sp>
        </xdr:grpSp>
        <xdr:grpSp>
          <xdr:nvGrpSpPr>
            <xdr:cNvPr id="1135" name="Group 72">
              <a:extLst>
                <a:ext uri="{FF2B5EF4-FFF2-40B4-BE49-F238E27FC236}">
                  <a16:creationId xmlns:a16="http://schemas.microsoft.com/office/drawing/2014/main" id="{89C8C69E-5912-4838-9172-FC5DAD4ACD2F}"/>
                </a:ext>
              </a:extLst>
            </xdr:cNvPr>
            <xdr:cNvGrpSpPr/>
          </xdr:nvGrpSpPr>
          <xdr:grpSpPr>
            <a:xfrm>
              <a:off x="7267536" y="2153691"/>
              <a:ext cx="2545470" cy="957524"/>
              <a:chOff x="2197209" y="4686170"/>
              <a:chExt cx="6264140" cy="2356366"/>
            </a:xfrm>
          </xdr:grpSpPr>
          <xdr:sp macro="" textlink="">
            <xdr:nvSpPr>
              <xdr:cNvPr id="1162" name="TextBox 73">
                <a:extLst>
                  <a:ext uri="{FF2B5EF4-FFF2-40B4-BE49-F238E27FC236}">
                    <a16:creationId xmlns:a16="http://schemas.microsoft.com/office/drawing/2014/main" id="{C7DB221A-4F23-4E1F-9101-425D6A7799B7}"/>
                  </a:ext>
                </a:extLst>
              </xdr:cNvPr>
              <xdr:cNvSpPr txBox="1"/>
            </xdr:nvSpPr>
            <xdr:spPr>
              <a:xfrm>
                <a:off x="2197209" y="5279515"/>
                <a:ext cx="4023704" cy="1763021"/>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Retning og mål</a:t>
                </a:r>
                <a:br>
                  <a:rPr lang="da-DK" sz="900">
                    <a:latin typeface="Lato Light" panose="020F0302020204030203" pitchFamily="34" charset="77"/>
                    <a:ea typeface="Lato Light" panose="020F0502020204030203" pitchFamily="34" charset="0"/>
                    <a:cs typeface="Lato Light" panose="020F0502020204030203" pitchFamily="34" charset="0"/>
                  </a:rPr>
                </a:br>
                <a:r>
                  <a:rPr lang="da-DK" sz="900">
                    <a:latin typeface="Lato Light" panose="020F0302020204030203" pitchFamily="34" charset="77"/>
                    <a:ea typeface="Lato Light" panose="020F0502020204030203" pitchFamily="34" charset="0"/>
                    <a:cs typeface="Lato Light" panose="020F0502020204030203" pitchFamily="34" charset="0"/>
                  </a:rPr>
                  <a:t>Beslutningstagning</a:t>
                </a:r>
              </a:p>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Fejlkultur</a:t>
                </a:r>
              </a:p>
            </xdr:txBody>
          </xdr:sp>
          <xdr:sp macro="" textlink="">
            <xdr:nvSpPr>
              <xdr:cNvPr id="1163" name="Rectangle 74">
                <a:extLst>
                  <a:ext uri="{FF2B5EF4-FFF2-40B4-BE49-F238E27FC236}">
                    <a16:creationId xmlns:a16="http://schemas.microsoft.com/office/drawing/2014/main" id="{F86092D0-39FA-4399-971B-A2C92A7B8576}"/>
                  </a:ext>
                </a:extLst>
              </xdr:cNvPr>
              <xdr:cNvSpPr/>
            </xdr:nvSpPr>
            <xdr:spPr>
              <a:xfrm>
                <a:off x="2197209" y="4686170"/>
                <a:ext cx="6264140" cy="831815"/>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100" b="1">
                    <a:solidFill>
                      <a:schemeClr val="tx2"/>
                    </a:solidFill>
                    <a:latin typeface="Lato" panose="020F0502020204030203" pitchFamily="34" charset="77"/>
                    <a:ea typeface="Roboto Medium" panose="02000000000000000000" pitchFamily="2" charset="0"/>
                    <a:cs typeface="Montserrat" charset="0"/>
                  </a:rPr>
                  <a:t>Organisation og kultur</a:t>
                </a:r>
              </a:p>
            </xdr:txBody>
          </xdr:sp>
        </xdr:grpSp>
        <xdr:grpSp>
          <xdr:nvGrpSpPr>
            <xdr:cNvPr id="1136" name="Group 75">
              <a:extLst>
                <a:ext uri="{FF2B5EF4-FFF2-40B4-BE49-F238E27FC236}">
                  <a16:creationId xmlns:a16="http://schemas.microsoft.com/office/drawing/2014/main" id="{AB194D45-43CC-44B1-BC30-63509B35EE4D}"/>
                </a:ext>
              </a:extLst>
            </xdr:cNvPr>
            <xdr:cNvGrpSpPr/>
          </xdr:nvGrpSpPr>
          <xdr:grpSpPr>
            <a:xfrm>
              <a:off x="7253478" y="3764508"/>
              <a:ext cx="2399541" cy="711116"/>
              <a:chOff x="2162614" y="5225925"/>
              <a:chExt cx="5905023" cy="1749982"/>
            </a:xfrm>
          </xdr:grpSpPr>
          <xdr:sp macro="" textlink="">
            <xdr:nvSpPr>
              <xdr:cNvPr id="1160" name="TextBox 76">
                <a:extLst>
                  <a:ext uri="{FF2B5EF4-FFF2-40B4-BE49-F238E27FC236}">
                    <a16:creationId xmlns:a16="http://schemas.microsoft.com/office/drawing/2014/main" id="{9A3A3E78-481A-48EE-B9F3-BBF58190B485}"/>
                  </a:ext>
                </a:extLst>
              </xdr:cNvPr>
              <xdr:cNvSpPr txBox="1"/>
            </xdr:nvSpPr>
            <xdr:spPr>
              <a:xfrm>
                <a:off x="2162614" y="5749382"/>
                <a:ext cx="3858546" cy="1226525"/>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Strategier</a:t>
                </a:r>
              </a:p>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Planer</a:t>
                </a:r>
              </a:p>
            </xdr:txBody>
          </xdr:sp>
          <xdr:sp macro="" textlink="">
            <xdr:nvSpPr>
              <xdr:cNvPr id="1161" name="Rectangle 77">
                <a:extLst>
                  <a:ext uri="{FF2B5EF4-FFF2-40B4-BE49-F238E27FC236}">
                    <a16:creationId xmlns:a16="http://schemas.microsoft.com/office/drawing/2014/main" id="{69F06D02-6B28-4126-8770-50E7D0E34077}"/>
                  </a:ext>
                </a:extLst>
              </xdr:cNvPr>
              <xdr:cNvSpPr/>
            </xdr:nvSpPr>
            <xdr:spPr>
              <a:xfrm>
                <a:off x="2162617" y="5225925"/>
                <a:ext cx="5905020" cy="689867"/>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100" b="1">
                    <a:solidFill>
                      <a:schemeClr val="tx2"/>
                    </a:solidFill>
                    <a:latin typeface="Lato" panose="020F0502020204030203" pitchFamily="34" charset="77"/>
                    <a:ea typeface="Roboto Medium" panose="02000000000000000000" pitchFamily="2" charset="0"/>
                    <a:cs typeface="Montserrat" charset="0"/>
                  </a:rPr>
                  <a:t>Analyse og planlægning</a:t>
                </a:r>
                <a:endParaRPr lang="da-DK" sz="4000" b="1">
                  <a:solidFill>
                    <a:schemeClr val="tx2"/>
                  </a:solidFill>
                  <a:latin typeface="Lato" panose="020F0502020204030203" pitchFamily="34" charset="77"/>
                  <a:ea typeface="Roboto Medium" panose="02000000000000000000" pitchFamily="2" charset="0"/>
                  <a:cs typeface="Montserrat" charset="0"/>
                </a:endParaRPr>
              </a:p>
            </xdr:txBody>
          </xdr:sp>
        </xdr:grpSp>
        <xdr:grpSp>
          <xdr:nvGrpSpPr>
            <xdr:cNvPr id="1137" name="Group 78">
              <a:extLst>
                <a:ext uri="{FF2B5EF4-FFF2-40B4-BE49-F238E27FC236}">
                  <a16:creationId xmlns:a16="http://schemas.microsoft.com/office/drawing/2014/main" id="{DFE6FA25-4BBD-45D2-92E4-67FF3ADD0076}"/>
                </a:ext>
              </a:extLst>
            </xdr:cNvPr>
            <xdr:cNvGrpSpPr/>
          </xdr:nvGrpSpPr>
          <xdr:grpSpPr>
            <a:xfrm>
              <a:off x="7267535" y="5155990"/>
              <a:ext cx="2914674" cy="885075"/>
              <a:chOff x="2197206" y="5225930"/>
              <a:chExt cx="7172715" cy="2178077"/>
            </a:xfrm>
          </xdr:grpSpPr>
          <xdr:sp macro="" textlink="">
            <xdr:nvSpPr>
              <xdr:cNvPr id="1158" name="TextBox 79">
                <a:extLst>
                  <a:ext uri="{FF2B5EF4-FFF2-40B4-BE49-F238E27FC236}">
                    <a16:creationId xmlns:a16="http://schemas.microsoft.com/office/drawing/2014/main" id="{7EAD0636-E48B-4B08-A76E-E8F6C1714CC6}"/>
                  </a:ext>
                </a:extLst>
              </xdr:cNvPr>
              <xdr:cNvSpPr txBox="1"/>
            </xdr:nvSpPr>
            <xdr:spPr>
              <a:xfrm>
                <a:off x="2197206" y="5819275"/>
                <a:ext cx="7172715" cy="1584732"/>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Løbende træning og øvelser</a:t>
                </a:r>
              </a:p>
              <a:p>
                <a:pP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Faglig og praktisk erfaring</a:t>
                </a:r>
              </a:p>
            </xdr:txBody>
          </xdr:sp>
          <xdr:sp macro="" textlink="">
            <xdr:nvSpPr>
              <xdr:cNvPr id="1159" name="Rectangle 80">
                <a:extLst>
                  <a:ext uri="{FF2B5EF4-FFF2-40B4-BE49-F238E27FC236}">
                    <a16:creationId xmlns:a16="http://schemas.microsoft.com/office/drawing/2014/main" id="{8968A124-5532-4901-9139-F4173B32D97D}"/>
                  </a:ext>
                </a:extLst>
              </xdr:cNvPr>
              <xdr:cNvSpPr/>
            </xdr:nvSpPr>
            <xdr:spPr>
              <a:xfrm>
                <a:off x="2197209" y="5225930"/>
                <a:ext cx="6173290" cy="831815"/>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100" b="1">
                    <a:solidFill>
                      <a:schemeClr val="tx2"/>
                    </a:solidFill>
                    <a:latin typeface="Lato" panose="020F0502020204030203" pitchFamily="34" charset="77"/>
                    <a:ea typeface="Roboto Medium" panose="02000000000000000000" pitchFamily="2" charset="0"/>
                    <a:cs typeface="Montserrat" charset="0"/>
                  </a:rPr>
                  <a:t>Træning og øvelser</a:t>
                </a:r>
                <a:endParaRPr lang="da-DK" sz="4000" b="1">
                  <a:solidFill>
                    <a:schemeClr val="tx2"/>
                  </a:solidFill>
                  <a:latin typeface="Lato" panose="020F0502020204030203" pitchFamily="34" charset="77"/>
                  <a:ea typeface="Roboto Medium" panose="02000000000000000000" pitchFamily="2" charset="0"/>
                  <a:cs typeface="Montserrat" charset="0"/>
                </a:endParaRPr>
              </a:p>
            </xdr:txBody>
          </xdr:sp>
        </xdr:grpSp>
        <xdr:grpSp>
          <xdr:nvGrpSpPr>
            <xdr:cNvPr id="1138" name="Group 81">
              <a:extLst>
                <a:ext uri="{FF2B5EF4-FFF2-40B4-BE49-F238E27FC236}">
                  <a16:creationId xmlns:a16="http://schemas.microsoft.com/office/drawing/2014/main" id="{924F3584-8C66-4298-A9F3-2973259E91E0}"/>
                </a:ext>
              </a:extLst>
            </xdr:cNvPr>
            <xdr:cNvGrpSpPr/>
          </xdr:nvGrpSpPr>
          <xdr:grpSpPr>
            <a:xfrm flipH="1">
              <a:off x="882716" y="1994396"/>
              <a:ext cx="1806258" cy="1175533"/>
              <a:chOff x="2197209" y="4292451"/>
              <a:chExt cx="4445015" cy="2892862"/>
            </a:xfrm>
          </xdr:grpSpPr>
          <xdr:sp macro="" textlink="">
            <xdr:nvSpPr>
              <xdr:cNvPr id="1156" name="TextBox 82">
                <a:extLst>
                  <a:ext uri="{FF2B5EF4-FFF2-40B4-BE49-F238E27FC236}">
                    <a16:creationId xmlns:a16="http://schemas.microsoft.com/office/drawing/2014/main" id="{D2931FEB-4531-4790-BA03-02457381C170}"/>
                  </a:ext>
                </a:extLst>
              </xdr:cNvPr>
              <xdr:cNvSpPr txBox="1"/>
            </xdr:nvSpPr>
            <xdr:spPr>
              <a:xfrm>
                <a:off x="2197209" y="4885796"/>
                <a:ext cx="4445015" cy="2299517"/>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Ledelsesengagement</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Tildeling af ressourcer</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Tillid til medarbejdere</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Struktur og proces</a:t>
                </a:r>
              </a:p>
            </xdr:txBody>
          </xdr:sp>
          <xdr:sp macro="" textlink="">
            <xdr:nvSpPr>
              <xdr:cNvPr id="1157" name="Rectangle 83">
                <a:extLst>
                  <a:ext uri="{FF2B5EF4-FFF2-40B4-BE49-F238E27FC236}">
                    <a16:creationId xmlns:a16="http://schemas.microsoft.com/office/drawing/2014/main" id="{F8F97A77-775E-49EA-8247-7B25F03B8010}"/>
                  </a:ext>
                </a:extLst>
              </xdr:cNvPr>
              <xdr:cNvSpPr/>
            </xdr:nvSpPr>
            <xdr:spPr>
              <a:xfrm>
                <a:off x="2197212" y="4292451"/>
                <a:ext cx="3959681" cy="643795"/>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da-DK" sz="1100" b="1">
                    <a:solidFill>
                      <a:schemeClr val="tx2"/>
                    </a:solidFill>
                    <a:latin typeface="Lato" panose="020F0502020204030203" pitchFamily="34" charset="77"/>
                    <a:ea typeface="Roboto Medium" panose="02000000000000000000" pitchFamily="2" charset="0"/>
                    <a:cs typeface="Montserrat" charset="0"/>
                  </a:rPr>
                  <a:t>Lederskab</a:t>
                </a:r>
                <a:endParaRPr lang="da-DK" sz="2195" b="1">
                  <a:solidFill>
                    <a:schemeClr val="tx2"/>
                  </a:solidFill>
                  <a:latin typeface="Lato" panose="020F0502020204030203" pitchFamily="34" charset="77"/>
                  <a:ea typeface="Roboto Medium" panose="02000000000000000000" pitchFamily="2" charset="0"/>
                  <a:cs typeface="Montserrat" charset="0"/>
                </a:endParaRPr>
              </a:p>
            </xdr:txBody>
          </xdr:sp>
        </xdr:grpSp>
        <xdr:grpSp>
          <xdr:nvGrpSpPr>
            <xdr:cNvPr id="1139" name="Group 84">
              <a:extLst>
                <a:ext uri="{FF2B5EF4-FFF2-40B4-BE49-F238E27FC236}">
                  <a16:creationId xmlns:a16="http://schemas.microsoft.com/office/drawing/2014/main" id="{75C88F41-DC29-4CF1-9091-982C5F39183A}"/>
                </a:ext>
              </a:extLst>
            </xdr:cNvPr>
            <xdr:cNvGrpSpPr/>
          </xdr:nvGrpSpPr>
          <xdr:grpSpPr>
            <a:xfrm flipH="1">
              <a:off x="-121860" y="3705860"/>
              <a:ext cx="2810833" cy="1166754"/>
              <a:chOff x="2197211" y="5079887"/>
              <a:chExt cx="6917173" cy="2871258"/>
            </a:xfrm>
          </xdr:grpSpPr>
          <xdr:sp macro="" textlink="">
            <xdr:nvSpPr>
              <xdr:cNvPr id="1154" name="TextBox 85">
                <a:extLst>
                  <a:ext uri="{FF2B5EF4-FFF2-40B4-BE49-F238E27FC236}">
                    <a16:creationId xmlns:a16="http://schemas.microsoft.com/office/drawing/2014/main" id="{6A16A9D0-5257-437A-A018-3F0C3F65AAFC}"/>
                  </a:ext>
                </a:extLst>
              </xdr:cNvPr>
              <xdr:cNvSpPr txBox="1"/>
            </xdr:nvSpPr>
            <xdr:spPr>
              <a:xfrm>
                <a:off x="2197211" y="5673232"/>
                <a:ext cx="6917173" cy="2277913"/>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Evaluering af øvelser og hændelser</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Implementering af læring</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Opdatering af planer</a:t>
                </a:r>
              </a:p>
            </xdr:txBody>
          </xdr:sp>
          <xdr:sp macro="" textlink="">
            <xdr:nvSpPr>
              <xdr:cNvPr id="1155" name="Rectangle 87">
                <a:extLst>
                  <a:ext uri="{FF2B5EF4-FFF2-40B4-BE49-F238E27FC236}">
                    <a16:creationId xmlns:a16="http://schemas.microsoft.com/office/drawing/2014/main" id="{39C8D10F-2126-40DD-85FE-C662EDA940BC}"/>
                  </a:ext>
                </a:extLst>
              </xdr:cNvPr>
              <xdr:cNvSpPr/>
            </xdr:nvSpPr>
            <xdr:spPr>
              <a:xfrm>
                <a:off x="2197211" y="5079887"/>
                <a:ext cx="3994278" cy="643796"/>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da-DK" sz="1100" b="1">
                    <a:solidFill>
                      <a:schemeClr val="tx2"/>
                    </a:solidFill>
                    <a:latin typeface="Lato" panose="020F0502020204030203" pitchFamily="34" charset="77"/>
                    <a:ea typeface="Roboto Medium" panose="02000000000000000000" pitchFamily="2" charset="0"/>
                    <a:cs typeface="Montserrat" charset="0"/>
                  </a:rPr>
                  <a:t>Evaluering</a:t>
                </a:r>
              </a:p>
            </xdr:txBody>
          </xdr:sp>
        </xdr:grpSp>
        <xdr:grpSp>
          <xdr:nvGrpSpPr>
            <xdr:cNvPr id="1140" name="Group 88">
              <a:extLst>
                <a:ext uri="{FF2B5EF4-FFF2-40B4-BE49-F238E27FC236}">
                  <a16:creationId xmlns:a16="http://schemas.microsoft.com/office/drawing/2014/main" id="{8CB38419-315C-4E85-B92D-EE157AFC688B}"/>
                </a:ext>
              </a:extLst>
            </xdr:cNvPr>
            <xdr:cNvGrpSpPr/>
          </xdr:nvGrpSpPr>
          <xdr:grpSpPr>
            <a:xfrm flipH="1">
              <a:off x="882716" y="5097342"/>
              <a:ext cx="1806258" cy="739515"/>
              <a:chOff x="2197209" y="5079887"/>
              <a:chExt cx="4445016" cy="1819869"/>
            </a:xfrm>
          </xdr:grpSpPr>
          <xdr:sp macro="" textlink="">
            <xdr:nvSpPr>
              <xdr:cNvPr id="1152" name="TextBox 89">
                <a:extLst>
                  <a:ext uri="{FF2B5EF4-FFF2-40B4-BE49-F238E27FC236}">
                    <a16:creationId xmlns:a16="http://schemas.microsoft.com/office/drawing/2014/main" id="{454EBBA1-C0FD-465F-9F82-262D21F0A254}"/>
                  </a:ext>
                </a:extLst>
              </xdr:cNvPr>
              <xdr:cNvSpPr txBox="1"/>
            </xdr:nvSpPr>
            <xdr:spPr>
              <a:xfrm>
                <a:off x="2197209" y="5673232"/>
                <a:ext cx="4445016" cy="1226524"/>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Krisekommunikation</a:t>
                </a:r>
              </a:p>
              <a:p>
                <a:pPr algn="r">
                  <a:lnSpc>
                    <a:spcPts val="1658"/>
                  </a:lnSpc>
                </a:pPr>
                <a:r>
                  <a:rPr lang="da-DK" sz="900">
                    <a:latin typeface="Lato Light" panose="020F0302020204030203" pitchFamily="34" charset="77"/>
                    <a:ea typeface="Lato Light" panose="020F0502020204030203" pitchFamily="34" charset="0"/>
                    <a:cs typeface="Lato Light" panose="020F0502020204030203" pitchFamily="34" charset="0"/>
                  </a:rPr>
                  <a:t>Ansvar og rollefordeling</a:t>
                </a:r>
              </a:p>
            </xdr:txBody>
          </xdr:sp>
          <xdr:sp macro="" textlink="">
            <xdr:nvSpPr>
              <xdr:cNvPr id="1153" name="Rectangle 90">
                <a:extLst>
                  <a:ext uri="{FF2B5EF4-FFF2-40B4-BE49-F238E27FC236}">
                    <a16:creationId xmlns:a16="http://schemas.microsoft.com/office/drawing/2014/main" id="{45E63540-7674-44FA-8AC5-3BFAD16346FF}"/>
                  </a:ext>
                </a:extLst>
              </xdr:cNvPr>
              <xdr:cNvSpPr/>
            </xdr:nvSpPr>
            <xdr:spPr>
              <a:xfrm>
                <a:off x="2197212" y="5079887"/>
                <a:ext cx="4259211" cy="643796"/>
              </a:xfrm>
              <a:prstGeom prst="rect">
                <a:avLst/>
              </a:prstGeom>
            </xdr:spPr>
            <xdr:txBody>
              <a:bodyPr wrap="square">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da-DK" sz="1100" b="1">
                    <a:solidFill>
                      <a:schemeClr val="tx2"/>
                    </a:solidFill>
                    <a:latin typeface="Lato" panose="020F0502020204030203" pitchFamily="34" charset="77"/>
                    <a:ea typeface="Roboto Medium" panose="02000000000000000000" pitchFamily="2" charset="0"/>
                    <a:cs typeface="Montserrat" charset="0"/>
                  </a:rPr>
                  <a:t>Krisehåndtering</a:t>
                </a:r>
                <a:endParaRPr lang="da-DK" sz="4000" b="1">
                  <a:solidFill>
                    <a:schemeClr val="tx2"/>
                  </a:solidFill>
                  <a:latin typeface="Lato" panose="020F0502020204030203" pitchFamily="34" charset="77"/>
                  <a:ea typeface="Roboto Medium" panose="02000000000000000000" pitchFamily="2" charset="0"/>
                  <a:cs typeface="Montserrat" charset="0"/>
                </a:endParaRPr>
              </a:p>
            </xdr:txBody>
          </xdr:sp>
        </xdr:grpSp>
        <xdr:sp macro="" textlink="">
          <xdr:nvSpPr>
            <xdr:cNvPr id="1141" name="Freeform 106">
              <a:extLst>
                <a:ext uri="{FF2B5EF4-FFF2-40B4-BE49-F238E27FC236}">
                  <a16:creationId xmlns:a16="http://schemas.microsoft.com/office/drawing/2014/main" id="{CB6B0355-556C-4DB0-A703-1F76FF3A4472}"/>
                </a:ext>
              </a:extLst>
            </xdr:cNvPr>
            <xdr:cNvSpPr/>
          </xdr:nvSpPr>
          <xdr:spPr>
            <a:xfrm>
              <a:off x="3749560" y="4307681"/>
              <a:ext cx="301299" cy="496939"/>
            </a:xfrm>
            <a:custGeom>
              <a:avLst/>
              <a:gdLst/>
              <a:ahLst/>
              <a:cxnLst>
                <a:cxn ang="3cd4">
                  <a:pos x="hc" y="t"/>
                </a:cxn>
                <a:cxn ang="cd2">
                  <a:pos x="l" y="vc"/>
                </a:cxn>
                <a:cxn ang="cd4">
                  <a:pos x="hc" y="b"/>
                </a:cxn>
                <a:cxn ang="0">
                  <a:pos x="r" y="vc"/>
                </a:cxn>
              </a:cxnLst>
              <a:rect l="l" t="t" r="r" b="b"/>
              <a:pathLst>
                <a:path w="885" h="1459">
                  <a:moveTo>
                    <a:pt x="842" y="396"/>
                  </a:moveTo>
                  <a:cubicBezTo>
                    <a:pt x="841" y="403"/>
                    <a:pt x="837" y="410"/>
                    <a:pt x="832" y="415"/>
                  </a:cubicBezTo>
                  <a:cubicBezTo>
                    <a:pt x="820" y="424"/>
                    <a:pt x="802" y="423"/>
                    <a:pt x="793" y="411"/>
                  </a:cubicBezTo>
                  <a:lnTo>
                    <a:pt x="524" y="88"/>
                  </a:lnTo>
                  <a:cubicBezTo>
                    <a:pt x="519" y="83"/>
                    <a:pt x="517" y="76"/>
                    <a:pt x="517" y="68"/>
                  </a:cubicBezTo>
                  <a:cubicBezTo>
                    <a:pt x="518" y="61"/>
                    <a:pt x="522" y="54"/>
                    <a:pt x="527" y="49"/>
                  </a:cubicBezTo>
                  <a:cubicBezTo>
                    <a:pt x="532" y="45"/>
                    <a:pt x="538" y="43"/>
                    <a:pt x="545" y="43"/>
                  </a:cubicBezTo>
                  <a:cubicBezTo>
                    <a:pt x="546" y="43"/>
                    <a:pt x="547" y="43"/>
                    <a:pt x="547" y="43"/>
                  </a:cubicBezTo>
                  <a:cubicBezTo>
                    <a:pt x="555" y="44"/>
                    <a:pt x="562" y="47"/>
                    <a:pt x="566" y="53"/>
                  </a:cubicBezTo>
                  <a:lnTo>
                    <a:pt x="835" y="375"/>
                  </a:lnTo>
                  <a:cubicBezTo>
                    <a:pt x="840" y="381"/>
                    <a:pt x="842" y="388"/>
                    <a:pt x="842" y="396"/>
                  </a:cubicBezTo>
                  <a:close/>
                  <a:moveTo>
                    <a:pt x="519" y="551"/>
                  </a:moveTo>
                  <a:lnTo>
                    <a:pt x="337" y="332"/>
                  </a:lnTo>
                  <a:lnTo>
                    <a:pt x="491" y="117"/>
                  </a:lnTo>
                  <a:lnTo>
                    <a:pt x="693" y="360"/>
                  </a:lnTo>
                  <a:lnTo>
                    <a:pt x="759" y="438"/>
                  </a:lnTo>
                  <a:close/>
                  <a:moveTo>
                    <a:pt x="149" y="723"/>
                  </a:moveTo>
                  <a:lnTo>
                    <a:pt x="100" y="665"/>
                  </a:lnTo>
                  <a:lnTo>
                    <a:pt x="311" y="368"/>
                  </a:lnTo>
                  <a:lnTo>
                    <a:pt x="396" y="471"/>
                  </a:lnTo>
                  <a:lnTo>
                    <a:pt x="478" y="570"/>
                  </a:lnTo>
                  <a:close/>
                  <a:moveTo>
                    <a:pt x="466" y="749"/>
                  </a:moveTo>
                  <a:lnTo>
                    <a:pt x="382" y="718"/>
                  </a:lnTo>
                  <a:cubicBezTo>
                    <a:pt x="376" y="716"/>
                    <a:pt x="369" y="717"/>
                    <a:pt x="363" y="720"/>
                  </a:cubicBezTo>
                  <a:lnTo>
                    <a:pt x="334" y="685"/>
                  </a:lnTo>
                  <a:lnTo>
                    <a:pt x="386" y="660"/>
                  </a:lnTo>
                  <a:close/>
                  <a:moveTo>
                    <a:pt x="575" y="806"/>
                  </a:moveTo>
                  <a:cubicBezTo>
                    <a:pt x="587" y="821"/>
                    <a:pt x="585" y="843"/>
                    <a:pt x="571" y="855"/>
                  </a:cubicBezTo>
                  <a:lnTo>
                    <a:pt x="502" y="912"/>
                  </a:lnTo>
                  <a:cubicBezTo>
                    <a:pt x="488" y="925"/>
                    <a:pt x="466" y="923"/>
                    <a:pt x="454" y="908"/>
                  </a:cubicBezTo>
                  <a:cubicBezTo>
                    <a:pt x="448" y="902"/>
                    <a:pt x="446" y="893"/>
                    <a:pt x="446" y="885"/>
                  </a:cubicBezTo>
                  <a:cubicBezTo>
                    <a:pt x="456" y="887"/>
                    <a:pt x="468" y="888"/>
                    <a:pt x="481" y="888"/>
                  </a:cubicBezTo>
                  <a:cubicBezTo>
                    <a:pt x="492" y="888"/>
                    <a:pt x="503" y="887"/>
                    <a:pt x="512" y="884"/>
                  </a:cubicBezTo>
                  <a:cubicBezTo>
                    <a:pt x="536" y="874"/>
                    <a:pt x="551" y="844"/>
                    <a:pt x="553" y="820"/>
                  </a:cubicBezTo>
                  <a:cubicBezTo>
                    <a:pt x="554" y="810"/>
                    <a:pt x="553" y="802"/>
                    <a:pt x="550" y="794"/>
                  </a:cubicBezTo>
                  <a:cubicBezTo>
                    <a:pt x="559" y="795"/>
                    <a:pt x="568" y="799"/>
                    <a:pt x="575" y="806"/>
                  </a:cubicBezTo>
                  <a:close/>
                  <a:moveTo>
                    <a:pt x="633" y="870"/>
                  </a:moveTo>
                  <a:cubicBezTo>
                    <a:pt x="643" y="870"/>
                    <a:pt x="653" y="874"/>
                    <a:pt x="659" y="882"/>
                  </a:cubicBezTo>
                  <a:cubicBezTo>
                    <a:pt x="665" y="889"/>
                    <a:pt x="668" y="898"/>
                    <a:pt x="667" y="907"/>
                  </a:cubicBezTo>
                  <a:cubicBezTo>
                    <a:pt x="667" y="914"/>
                    <a:pt x="664" y="920"/>
                    <a:pt x="661" y="925"/>
                  </a:cubicBezTo>
                  <a:cubicBezTo>
                    <a:pt x="658" y="926"/>
                    <a:pt x="656" y="928"/>
                    <a:pt x="654" y="929"/>
                  </a:cubicBezTo>
                  <a:lnTo>
                    <a:pt x="551" y="1016"/>
                  </a:lnTo>
                  <a:cubicBezTo>
                    <a:pt x="549" y="1018"/>
                    <a:pt x="547" y="1020"/>
                    <a:pt x="545" y="1021"/>
                  </a:cubicBezTo>
                  <a:cubicBezTo>
                    <a:pt x="531" y="1028"/>
                    <a:pt x="514" y="1025"/>
                    <a:pt x="504" y="1013"/>
                  </a:cubicBezTo>
                  <a:cubicBezTo>
                    <a:pt x="491" y="999"/>
                    <a:pt x="493" y="977"/>
                    <a:pt x="508" y="965"/>
                  </a:cubicBezTo>
                  <a:lnTo>
                    <a:pt x="611" y="878"/>
                  </a:lnTo>
                  <a:cubicBezTo>
                    <a:pt x="618" y="873"/>
                    <a:pt x="625" y="870"/>
                    <a:pt x="633" y="870"/>
                  </a:cubicBezTo>
                  <a:close/>
                  <a:moveTo>
                    <a:pt x="704" y="955"/>
                  </a:moveTo>
                  <a:cubicBezTo>
                    <a:pt x="705" y="955"/>
                    <a:pt x="706" y="955"/>
                    <a:pt x="707" y="955"/>
                  </a:cubicBezTo>
                  <a:cubicBezTo>
                    <a:pt x="716" y="955"/>
                    <a:pt x="724" y="960"/>
                    <a:pt x="730" y="967"/>
                  </a:cubicBezTo>
                  <a:cubicBezTo>
                    <a:pt x="736" y="974"/>
                    <a:pt x="739" y="983"/>
                    <a:pt x="738" y="992"/>
                  </a:cubicBezTo>
                  <a:cubicBezTo>
                    <a:pt x="737" y="999"/>
                    <a:pt x="735" y="1005"/>
                    <a:pt x="731" y="1010"/>
                  </a:cubicBezTo>
                  <a:cubicBezTo>
                    <a:pt x="729" y="1011"/>
                    <a:pt x="727" y="1013"/>
                    <a:pt x="726" y="1014"/>
                  </a:cubicBezTo>
                  <a:lnTo>
                    <a:pt x="622" y="1101"/>
                  </a:lnTo>
                  <a:cubicBezTo>
                    <a:pt x="621" y="1102"/>
                    <a:pt x="619" y="1104"/>
                    <a:pt x="617" y="1105"/>
                  </a:cubicBezTo>
                  <a:cubicBezTo>
                    <a:pt x="612" y="1109"/>
                    <a:pt x="605" y="1110"/>
                    <a:pt x="598" y="1109"/>
                  </a:cubicBezTo>
                  <a:cubicBezTo>
                    <a:pt x="589" y="1109"/>
                    <a:pt x="580" y="1104"/>
                    <a:pt x="575" y="1097"/>
                  </a:cubicBezTo>
                  <a:cubicBezTo>
                    <a:pt x="569" y="1091"/>
                    <a:pt x="566" y="1082"/>
                    <a:pt x="567" y="1073"/>
                  </a:cubicBezTo>
                  <a:cubicBezTo>
                    <a:pt x="567" y="1066"/>
                    <a:pt x="570" y="1060"/>
                    <a:pt x="573" y="1055"/>
                  </a:cubicBezTo>
                  <a:cubicBezTo>
                    <a:pt x="576" y="1054"/>
                    <a:pt x="578" y="1052"/>
                    <a:pt x="580" y="1050"/>
                  </a:cubicBezTo>
                  <a:lnTo>
                    <a:pt x="683" y="964"/>
                  </a:lnTo>
                  <a:cubicBezTo>
                    <a:pt x="685" y="962"/>
                    <a:pt x="687" y="960"/>
                    <a:pt x="689" y="958"/>
                  </a:cubicBezTo>
                  <a:cubicBezTo>
                    <a:pt x="693" y="956"/>
                    <a:pt x="699" y="955"/>
                    <a:pt x="704" y="955"/>
                  </a:cubicBezTo>
                  <a:close/>
                  <a:moveTo>
                    <a:pt x="802" y="1052"/>
                  </a:moveTo>
                  <a:cubicBezTo>
                    <a:pt x="807" y="1058"/>
                    <a:pt x="810" y="1067"/>
                    <a:pt x="809" y="1076"/>
                  </a:cubicBezTo>
                  <a:cubicBezTo>
                    <a:pt x="809" y="1086"/>
                    <a:pt x="804" y="1094"/>
                    <a:pt x="797" y="1100"/>
                  </a:cubicBezTo>
                  <a:lnTo>
                    <a:pt x="694" y="1187"/>
                  </a:lnTo>
                  <a:cubicBezTo>
                    <a:pt x="687" y="1192"/>
                    <a:pt x="678" y="1195"/>
                    <a:pt x="669" y="1194"/>
                  </a:cubicBezTo>
                  <a:cubicBezTo>
                    <a:pt x="660" y="1194"/>
                    <a:pt x="652" y="1189"/>
                    <a:pt x="646" y="1182"/>
                  </a:cubicBezTo>
                  <a:cubicBezTo>
                    <a:pt x="640" y="1175"/>
                    <a:pt x="637" y="1167"/>
                    <a:pt x="638" y="1157"/>
                  </a:cubicBezTo>
                  <a:cubicBezTo>
                    <a:pt x="639" y="1151"/>
                    <a:pt x="641" y="1144"/>
                    <a:pt x="645" y="1139"/>
                  </a:cubicBezTo>
                  <a:cubicBezTo>
                    <a:pt x="647" y="1138"/>
                    <a:pt x="649" y="1136"/>
                    <a:pt x="651" y="1135"/>
                  </a:cubicBezTo>
                  <a:lnTo>
                    <a:pt x="754" y="1048"/>
                  </a:lnTo>
                  <a:cubicBezTo>
                    <a:pt x="756" y="1047"/>
                    <a:pt x="757" y="1045"/>
                    <a:pt x="759" y="1044"/>
                  </a:cubicBezTo>
                  <a:cubicBezTo>
                    <a:pt x="764" y="1041"/>
                    <a:pt x="769" y="1039"/>
                    <a:pt x="775" y="1039"/>
                  </a:cubicBezTo>
                  <a:cubicBezTo>
                    <a:pt x="776" y="1039"/>
                    <a:pt x="777" y="1039"/>
                    <a:pt x="778" y="1040"/>
                  </a:cubicBezTo>
                  <a:cubicBezTo>
                    <a:pt x="788" y="1040"/>
                    <a:pt x="796" y="1045"/>
                    <a:pt x="802" y="1052"/>
                  </a:cubicBezTo>
                  <a:close/>
                  <a:moveTo>
                    <a:pt x="121" y="774"/>
                  </a:moveTo>
                  <a:cubicBezTo>
                    <a:pt x="120" y="775"/>
                    <a:pt x="119" y="775"/>
                    <a:pt x="118" y="775"/>
                  </a:cubicBezTo>
                  <a:cubicBezTo>
                    <a:pt x="117" y="775"/>
                    <a:pt x="116" y="774"/>
                    <a:pt x="115" y="773"/>
                  </a:cubicBezTo>
                  <a:lnTo>
                    <a:pt x="45" y="689"/>
                  </a:lnTo>
                  <a:cubicBezTo>
                    <a:pt x="43" y="687"/>
                    <a:pt x="44" y="685"/>
                    <a:pt x="45" y="683"/>
                  </a:cubicBezTo>
                  <a:cubicBezTo>
                    <a:pt x="46" y="683"/>
                    <a:pt x="47" y="682"/>
                    <a:pt x="48" y="682"/>
                  </a:cubicBezTo>
                  <a:cubicBezTo>
                    <a:pt x="49" y="683"/>
                    <a:pt x="50" y="683"/>
                    <a:pt x="51" y="684"/>
                  </a:cubicBezTo>
                  <a:lnTo>
                    <a:pt x="121" y="769"/>
                  </a:lnTo>
                  <a:cubicBezTo>
                    <a:pt x="123" y="770"/>
                    <a:pt x="122" y="773"/>
                    <a:pt x="121" y="774"/>
                  </a:cubicBezTo>
                  <a:close/>
                  <a:moveTo>
                    <a:pt x="869" y="348"/>
                  </a:moveTo>
                  <a:lnTo>
                    <a:pt x="600" y="25"/>
                  </a:lnTo>
                  <a:cubicBezTo>
                    <a:pt x="575" y="-5"/>
                    <a:pt x="529" y="-9"/>
                    <a:pt x="499" y="16"/>
                  </a:cubicBezTo>
                  <a:cubicBezTo>
                    <a:pt x="485" y="28"/>
                    <a:pt x="476" y="45"/>
                    <a:pt x="474" y="64"/>
                  </a:cubicBezTo>
                  <a:cubicBezTo>
                    <a:pt x="474" y="65"/>
                    <a:pt x="474" y="65"/>
                    <a:pt x="474" y="66"/>
                  </a:cubicBezTo>
                  <a:cubicBezTo>
                    <a:pt x="473" y="67"/>
                    <a:pt x="472" y="68"/>
                    <a:pt x="472" y="69"/>
                  </a:cubicBezTo>
                  <a:lnTo>
                    <a:pt x="292" y="320"/>
                  </a:lnTo>
                  <a:lnTo>
                    <a:pt x="63" y="642"/>
                  </a:lnTo>
                  <a:cubicBezTo>
                    <a:pt x="48" y="636"/>
                    <a:pt x="31" y="639"/>
                    <a:pt x="17" y="650"/>
                  </a:cubicBezTo>
                  <a:cubicBezTo>
                    <a:pt x="-3" y="667"/>
                    <a:pt x="-5" y="696"/>
                    <a:pt x="11" y="716"/>
                  </a:cubicBezTo>
                  <a:lnTo>
                    <a:pt x="82" y="801"/>
                  </a:lnTo>
                  <a:cubicBezTo>
                    <a:pt x="90" y="811"/>
                    <a:pt x="101" y="817"/>
                    <a:pt x="114" y="818"/>
                  </a:cubicBezTo>
                  <a:cubicBezTo>
                    <a:pt x="116" y="818"/>
                    <a:pt x="117" y="818"/>
                    <a:pt x="118" y="818"/>
                  </a:cubicBezTo>
                  <a:cubicBezTo>
                    <a:pt x="129" y="818"/>
                    <a:pt x="140" y="814"/>
                    <a:pt x="149" y="807"/>
                  </a:cubicBezTo>
                  <a:cubicBezTo>
                    <a:pt x="162" y="796"/>
                    <a:pt x="167" y="779"/>
                    <a:pt x="165" y="764"/>
                  </a:cubicBezTo>
                  <a:lnTo>
                    <a:pt x="293" y="704"/>
                  </a:lnTo>
                  <a:lnTo>
                    <a:pt x="330" y="748"/>
                  </a:lnTo>
                  <a:lnTo>
                    <a:pt x="275" y="796"/>
                  </a:lnTo>
                  <a:lnTo>
                    <a:pt x="274" y="796"/>
                  </a:lnTo>
                  <a:cubicBezTo>
                    <a:pt x="230" y="838"/>
                    <a:pt x="182" y="901"/>
                    <a:pt x="180" y="904"/>
                  </a:cubicBezTo>
                  <a:cubicBezTo>
                    <a:pt x="177" y="909"/>
                    <a:pt x="175" y="915"/>
                    <a:pt x="176" y="921"/>
                  </a:cubicBezTo>
                  <a:lnTo>
                    <a:pt x="204" y="1067"/>
                  </a:lnTo>
                  <a:lnTo>
                    <a:pt x="7" y="1268"/>
                  </a:lnTo>
                  <a:cubicBezTo>
                    <a:pt x="-2" y="1277"/>
                    <a:pt x="-2" y="1290"/>
                    <a:pt x="7" y="1299"/>
                  </a:cubicBezTo>
                  <a:cubicBezTo>
                    <a:pt x="11" y="1303"/>
                    <a:pt x="17" y="1305"/>
                    <a:pt x="22" y="1305"/>
                  </a:cubicBezTo>
                  <a:cubicBezTo>
                    <a:pt x="28" y="1305"/>
                    <a:pt x="33" y="1303"/>
                    <a:pt x="38" y="1298"/>
                  </a:cubicBezTo>
                  <a:lnTo>
                    <a:pt x="243" y="1089"/>
                  </a:lnTo>
                  <a:cubicBezTo>
                    <a:pt x="243" y="1088"/>
                    <a:pt x="244" y="1088"/>
                    <a:pt x="244" y="1088"/>
                  </a:cubicBezTo>
                  <a:lnTo>
                    <a:pt x="244" y="1087"/>
                  </a:lnTo>
                  <a:cubicBezTo>
                    <a:pt x="245" y="1087"/>
                    <a:pt x="245" y="1086"/>
                    <a:pt x="245" y="1086"/>
                  </a:cubicBezTo>
                  <a:lnTo>
                    <a:pt x="246" y="1085"/>
                  </a:lnTo>
                  <a:lnTo>
                    <a:pt x="246" y="1084"/>
                  </a:lnTo>
                  <a:cubicBezTo>
                    <a:pt x="246" y="1084"/>
                    <a:pt x="247" y="1084"/>
                    <a:pt x="247" y="1083"/>
                  </a:cubicBezTo>
                  <a:lnTo>
                    <a:pt x="247" y="1082"/>
                  </a:lnTo>
                  <a:lnTo>
                    <a:pt x="248" y="1081"/>
                  </a:lnTo>
                  <a:lnTo>
                    <a:pt x="248" y="1080"/>
                  </a:lnTo>
                  <a:lnTo>
                    <a:pt x="248" y="1079"/>
                  </a:lnTo>
                  <a:lnTo>
                    <a:pt x="248" y="1078"/>
                  </a:lnTo>
                  <a:cubicBezTo>
                    <a:pt x="249" y="1077"/>
                    <a:pt x="249" y="1077"/>
                    <a:pt x="249" y="1076"/>
                  </a:cubicBezTo>
                  <a:lnTo>
                    <a:pt x="249" y="1075"/>
                  </a:lnTo>
                  <a:lnTo>
                    <a:pt x="249" y="1074"/>
                  </a:lnTo>
                  <a:lnTo>
                    <a:pt x="249" y="1073"/>
                  </a:lnTo>
                  <a:lnTo>
                    <a:pt x="249" y="1072"/>
                  </a:lnTo>
                  <a:cubicBezTo>
                    <a:pt x="249" y="1072"/>
                    <a:pt x="249" y="1071"/>
                    <a:pt x="248" y="1071"/>
                  </a:cubicBezTo>
                  <a:lnTo>
                    <a:pt x="248" y="1070"/>
                  </a:lnTo>
                  <a:lnTo>
                    <a:pt x="221" y="923"/>
                  </a:lnTo>
                  <a:cubicBezTo>
                    <a:pt x="234" y="905"/>
                    <a:pt x="271" y="859"/>
                    <a:pt x="303" y="828"/>
                  </a:cubicBezTo>
                  <a:lnTo>
                    <a:pt x="379" y="763"/>
                  </a:lnTo>
                  <a:lnTo>
                    <a:pt x="510" y="812"/>
                  </a:lnTo>
                  <a:cubicBezTo>
                    <a:pt x="510" y="814"/>
                    <a:pt x="510" y="820"/>
                    <a:pt x="507" y="828"/>
                  </a:cubicBezTo>
                  <a:cubicBezTo>
                    <a:pt x="503" y="837"/>
                    <a:pt x="498" y="843"/>
                    <a:pt x="496" y="843"/>
                  </a:cubicBezTo>
                  <a:cubicBezTo>
                    <a:pt x="491" y="845"/>
                    <a:pt x="474" y="846"/>
                    <a:pt x="448" y="842"/>
                  </a:cubicBezTo>
                  <a:cubicBezTo>
                    <a:pt x="425" y="837"/>
                    <a:pt x="407" y="830"/>
                    <a:pt x="402" y="826"/>
                  </a:cubicBezTo>
                  <a:cubicBezTo>
                    <a:pt x="392" y="819"/>
                    <a:pt x="379" y="820"/>
                    <a:pt x="371" y="830"/>
                  </a:cubicBezTo>
                  <a:lnTo>
                    <a:pt x="311" y="906"/>
                  </a:lnTo>
                  <a:cubicBezTo>
                    <a:pt x="304" y="916"/>
                    <a:pt x="305" y="929"/>
                    <a:pt x="315" y="937"/>
                  </a:cubicBezTo>
                  <a:cubicBezTo>
                    <a:pt x="319" y="940"/>
                    <a:pt x="323" y="941"/>
                    <a:pt x="328" y="941"/>
                  </a:cubicBezTo>
                  <a:cubicBezTo>
                    <a:pt x="335" y="941"/>
                    <a:pt x="341" y="939"/>
                    <a:pt x="345" y="933"/>
                  </a:cubicBezTo>
                  <a:lnTo>
                    <a:pt x="394" y="871"/>
                  </a:lnTo>
                  <a:cubicBezTo>
                    <a:pt x="397" y="872"/>
                    <a:pt x="400" y="873"/>
                    <a:pt x="403" y="874"/>
                  </a:cubicBezTo>
                  <a:cubicBezTo>
                    <a:pt x="400" y="896"/>
                    <a:pt x="406" y="919"/>
                    <a:pt x="421" y="936"/>
                  </a:cubicBezTo>
                  <a:cubicBezTo>
                    <a:pt x="431" y="948"/>
                    <a:pt x="444" y="957"/>
                    <a:pt x="458" y="961"/>
                  </a:cubicBezTo>
                  <a:cubicBezTo>
                    <a:pt x="448" y="987"/>
                    <a:pt x="451" y="1018"/>
                    <a:pt x="470" y="1041"/>
                  </a:cubicBezTo>
                  <a:cubicBezTo>
                    <a:pt x="484" y="1057"/>
                    <a:pt x="504" y="1067"/>
                    <a:pt x="524" y="1068"/>
                  </a:cubicBezTo>
                  <a:cubicBezTo>
                    <a:pt x="522" y="1088"/>
                    <a:pt x="528" y="1109"/>
                    <a:pt x="541" y="1125"/>
                  </a:cubicBezTo>
                  <a:cubicBezTo>
                    <a:pt x="555" y="1141"/>
                    <a:pt x="573" y="1151"/>
                    <a:pt x="594" y="1153"/>
                  </a:cubicBezTo>
                  <a:lnTo>
                    <a:pt x="595" y="1153"/>
                  </a:lnTo>
                  <a:lnTo>
                    <a:pt x="595" y="1154"/>
                  </a:lnTo>
                  <a:cubicBezTo>
                    <a:pt x="593" y="1174"/>
                    <a:pt x="599" y="1194"/>
                    <a:pt x="613" y="1210"/>
                  </a:cubicBezTo>
                  <a:cubicBezTo>
                    <a:pt x="621" y="1220"/>
                    <a:pt x="630" y="1227"/>
                    <a:pt x="642" y="1232"/>
                  </a:cubicBezTo>
                  <a:cubicBezTo>
                    <a:pt x="573" y="1279"/>
                    <a:pt x="465" y="1329"/>
                    <a:pt x="419" y="1348"/>
                  </a:cubicBezTo>
                  <a:cubicBezTo>
                    <a:pt x="419" y="1348"/>
                    <a:pt x="419" y="1349"/>
                    <a:pt x="418" y="1349"/>
                  </a:cubicBezTo>
                  <a:lnTo>
                    <a:pt x="417" y="1349"/>
                  </a:lnTo>
                  <a:cubicBezTo>
                    <a:pt x="417" y="1350"/>
                    <a:pt x="417" y="1350"/>
                    <a:pt x="416" y="1350"/>
                  </a:cubicBezTo>
                  <a:lnTo>
                    <a:pt x="415" y="1350"/>
                  </a:lnTo>
                  <a:cubicBezTo>
                    <a:pt x="415" y="1351"/>
                    <a:pt x="415" y="1351"/>
                    <a:pt x="415" y="1351"/>
                  </a:cubicBezTo>
                  <a:cubicBezTo>
                    <a:pt x="414" y="1351"/>
                    <a:pt x="414" y="1352"/>
                    <a:pt x="414" y="1352"/>
                  </a:cubicBezTo>
                  <a:lnTo>
                    <a:pt x="335" y="1422"/>
                  </a:lnTo>
                  <a:cubicBezTo>
                    <a:pt x="326" y="1430"/>
                    <a:pt x="325" y="1443"/>
                    <a:pt x="333" y="1452"/>
                  </a:cubicBezTo>
                  <a:cubicBezTo>
                    <a:pt x="338" y="1457"/>
                    <a:pt x="344" y="1459"/>
                    <a:pt x="350" y="1459"/>
                  </a:cubicBezTo>
                  <a:cubicBezTo>
                    <a:pt x="355" y="1459"/>
                    <a:pt x="360" y="1458"/>
                    <a:pt x="364" y="1454"/>
                  </a:cubicBezTo>
                  <a:lnTo>
                    <a:pt x="440" y="1387"/>
                  </a:lnTo>
                  <a:cubicBezTo>
                    <a:pt x="469" y="1375"/>
                    <a:pt x="663" y="1290"/>
                    <a:pt x="723" y="1219"/>
                  </a:cubicBezTo>
                  <a:lnTo>
                    <a:pt x="825" y="1133"/>
                  </a:lnTo>
                  <a:cubicBezTo>
                    <a:pt x="841" y="1120"/>
                    <a:pt x="851" y="1101"/>
                    <a:pt x="853" y="1080"/>
                  </a:cubicBezTo>
                  <a:cubicBezTo>
                    <a:pt x="854" y="1060"/>
                    <a:pt x="848" y="1039"/>
                    <a:pt x="835" y="1024"/>
                  </a:cubicBezTo>
                  <a:cubicBezTo>
                    <a:pt x="821" y="1008"/>
                    <a:pt x="803" y="998"/>
                    <a:pt x="782" y="996"/>
                  </a:cubicBezTo>
                  <a:lnTo>
                    <a:pt x="781" y="996"/>
                  </a:lnTo>
                  <a:lnTo>
                    <a:pt x="781" y="995"/>
                  </a:lnTo>
                  <a:cubicBezTo>
                    <a:pt x="783" y="975"/>
                    <a:pt x="777" y="955"/>
                    <a:pt x="763" y="939"/>
                  </a:cubicBezTo>
                  <a:cubicBezTo>
                    <a:pt x="750" y="923"/>
                    <a:pt x="731" y="913"/>
                    <a:pt x="711" y="911"/>
                  </a:cubicBezTo>
                  <a:lnTo>
                    <a:pt x="710" y="911"/>
                  </a:lnTo>
                  <a:cubicBezTo>
                    <a:pt x="712" y="890"/>
                    <a:pt x="706" y="870"/>
                    <a:pt x="693" y="854"/>
                  </a:cubicBezTo>
                  <a:cubicBezTo>
                    <a:pt x="676" y="834"/>
                    <a:pt x="651" y="825"/>
                    <a:pt x="626" y="827"/>
                  </a:cubicBezTo>
                  <a:cubicBezTo>
                    <a:pt x="626" y="810"/>
                    <a:pt x="620" y="793"/>
                    <a:pt x="608" y="779"/>
                  </a:cubicBezTo>
                  <a:cubicBezTo>
                    <a:pt x="588" y="754"/>
                    <a:pt x="555" y="746"/>
                    <a:pt x="527" y="754"/>
                  </a:cubicBezTo>
                  <a:cubicBezTo>
                    <a:pt x="526" y="752"/>
                    <a:pt x="524" y="750"/>
                    <a:pt x="523" y="748"/>
                  </a:cubicBezTo>
                  <a:lnTo>
                    <a:pt x="427" y="641"/>
                  </a:lnTo>
                  <a:lnTo>
                    <a:pt x="522" y="597"/>
                  </a:lnTo>
                  <a:lnTo>
                    <a:pt x="803" y="466"/>
                  </a:lnTo>
                  <a:cubicBezTo>
                    <a:pt x="804" y="465"/>
                    <a:pt x="805" y="465"/>
                    <a:pt x="806" y="464"/>
                  </a:cubicBezTo>
                  <a:cubicBezTo>
                    <a:pt x="808" y="464"/>
                    <a:pt x="811" y="464"/>
                    <a:pt x="814" y="464"/>
                  </a:cubicBezTo>
                  <a:cubicBezTo>
                    <a:pt x="830" y="464"/>
                    <a:pt x="846" y="459"/>
                    <a:pt x="860" y="448"/>
                  </a:cubicBezTo>
                  <a:cubicBezTo>
                    <a:pt x="874" y="436"/>
                    <a:pt x="883" y="419"/>
                    <a:pt x="885" y="400"/>
                  </a:cubicBezTo>
                  <a:cubicBezTo>
                    <a:pt x="887" y="381"/>
                    <a:pt x="881" y="362"/>
                    <a:pt x="869" y="348"/>
                  </a:cubicBezTo>
                  <a:close/>
                </a:path>
              </a:pathLst>
            </a:custGeom>
            <a:solidFill>
              <a:schemeClr val="bg1"/>
            </a:solid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sp macro="" textlink="">
          <xdr:nvSpPr>
            <xdr:cNvPr id="1142" name="Freeform 107">
              <a:extLst>
                <a:ext uri="{FF2B5EF4-FFF2-40B4-BE49-F238E27FC236}">
                  <a16:creationId xmlns:a16="http://schemas.microsoft.com/office/drawing/2014/main" id="{D5BC26A2-8E2C-4560-A15B-106E876D0227}"/>
                </a:ext>
              </a:extLst>
            </xdr:cNvPr>
            <xdr:cNvSpPr/>
          </xdr:nvSpPr>
          <xdr:spPr>
            <a:xfrm>
              <a:off x="3749560" y="3133368"/>
              <a:ext cx="309138" cy="457061"/>
            </a:xfrm>
            <a:custGeom>
              <a:avLst/>
              <a:gdLst/>
              <a:ahLst/>
              <a:cxnLst>
                <a:cxn ang="3cd4">
                  <a:pos x="hc" y="t"/>
                </a:cxn>
                <a:cxn ang="cd2">
                  <a:pos x="l" y="vc"/>
                </a:cxn>
                <a:cxn ang="cd4">
                  <a:pos x="hc" y="b"/>
                </a:cxn>
                <a:cxn ang="0">
                  <a:pos x="r" y="vc"/>
                </a:cxn>
              </a:cxnLst>
              <a:rect l="l" t="t" r="r" b="b"/>
              <a:pathLst>
                <a:path w="908" h="1342">
                  <a:moveTo>
                    <a:pt x="850" y="890"/>
                  </a:moveTo>
                  <a:cubicBezTo>
                    <a:pt x="850" y="1109"/>
                    <a:pt x="671" y="1287"/>
                    <a:pt x="453" y="1287"/>
                  </a:cubicBezTo>
                  <a:cubicBezTo>
                    <a:pt x="234" y="1287"/>
                    <a:pt x="56" y="1109"/>
                    <a:pt x="56" y="890"/>
                  </a:cubicBezTo>
                  <a:cubicBezTo>
                    <a:pt x="56" y="680"/>
                    <a:pt x="219" y="508"/>
                    <a:pt x="425" y="494"/>
                  </a:cubicBezTo>
                  <a:lnTo>
                    <a:pt x="425" y="576"/>
                  </a:lnTo>
                  <a:cubicBezTo>
                    <a:pt x="264" y="590"/>
                    <a:pt x="137" y="725"/>
                    <a:pt x="137" y="890"/>
                  </a:cubicBezTo>
                  <a:cubicBezTo>
                    <a:pt x="137" y="1063"/>
                    <a:pt x="279" y="1205"/>
                    <a:pt x="453" y="1205"/>
                  </a:cubicBezTo>
                  <a:cubicBezTo>
                    <a:pt x="626" y="1205"/>
                    <a:pt x="768" y="1063"/>
                    <a:pt x="768" y="890"/>
                  </a:cubicBezTo>
                  <a:cubicBezTo>
                    <a:pt x="768" y="725"/>
                    <a:pt x="641" y="590"/>
                    <a:pt x="480" y="576"/>
                  </a:cubicBezTo>
                  <a:lnTo>
                    <a:pt x="480" y="494"/>
                  </a:lnTo>
                  <a:cubicBezTo>
                    <a:pt x="686" y="508"/>
                    <a:pt x="850" y="680"/>
                    <a:pt x="850" y="890"/>
                  </a:cubicBezTo>
                  <a:close/>
                  <a:moveTo>
                    <a:pt x="425" y="721"/>
                  </a:moveTo>
                  <a:cubicBezTo>
                    <a:pt x="344" y="734"/>
                    <a:pt x="281" y="805"/>
                    <a:pt x="281" y="890"/>
                  </a:cubicBezTo>
                  <a:cubicBezTo>
                    <a:pt x="281" y="984"/>
                    <a:pt x="358" y="1061"/>
                    <a:pt x="453" y="1061"/>
                  </a:cubicBezTo>
                  <a:cubicBezTo>
                    <a:pt x="547" y="1061"/>
                    <a:pt x="624" y="984"/>
                    <a:pt x="624" y="890"/>
                  </a:cubicBezTo>
                  <a:cubicBezTo>
                    <a:pt x="624" y="805"/>
                    <a:pt x="562" y="734"/>
                    <a:pt x="480" y="721"/>
                  </a:cubicBezTo>
                  <a:lnTo>
                    <a:pt x="480" y="631"/>
                  </a:lnTo>
                  <a:cubicBezTo>
                    <a:pt x="611" y="645"/>
                    <a:pt x="713" y="756"/>
                    <a:pt x="713" y="890"/>
                  </a:cubicBezTo>
                  <a:cubicBezTo>
                    <a:pt x="713" y="1033"/>
                    <a:pt x="596" y="1150"/>
                    <a:pt x="453" y="1150"/>
                  </a:cubicBezTo>
                  <a:cubicBezTo>
                    <a:pt x="309" y="1150"/>
                    <a:pt x="193" y="1033"/>
                    <a:pt x="193" y="890"/>
                  </a:cubicBezTo>
                  <a:cubicBezTo>
                    <a:pt x="193" y="756"/>
                    <a:pt x="295" y="645"/>
                    <a:pt x="425" y="631"/>
                  </a:cubicBezTo>
                  <a:close/>
                  <a:moveTo>
                    <a:pt x="453" y="917"/>
                  </a:moveTo>
                  <a:cubicBezTo>
                    <a:pt x="468" y="917"/>
                    <a:pt x="480" y="905"/>
                    <a:pt x="480" y="890"/>
                  </a:cubicBezTo>
                  <a:lnTo>
                    <a:pt x="480" y="777"/>
                  </a:lnTo>
                  <a:cubicBezTo>
                    <a:pt x="531" y="789"/>
                    <a:pt x="569" y="835"/>
                    <a:pt x="569" y="890"/>
                  </a:cubicBezTo>
                  <a:cubicBezTo>
                    <a:pt x="569" y="954"/>
                    <a:pt x="517" y="1006"/>
                    <a:pt x="453" y="1006"/>
                  </a:cubicBezTo>
                  <a:cubicBezTo>
                    <a:pt x="388" y="1006"/>
                    <a:pt x="336" y="954"/>
                    <a:pt x="336" y="890"/>
                  </a:cubicBezTo>
                  <a:cubicBezTo>
                    <a:pt x="336" y="835"/>
                    <a:pt x="374" y="789"/>
                    <a:pt x="425" y="777"/>
                  </a:cubicBezTo>
                  <a:lnTo>
                    <a:pt x="425" y="890"/>
                  </a:lnTo>
                  <a:cubicBezTo>
                    <a:pt x="425" y="905"/>
                    <a:pt x="437" y="917"/>
                    <a:pt x="453" y="917"/>
                  </a:cubicBezTo>
                  <a:close/>
                  <a:moveTo>
                    <a:pt x="482" y="136"/>
                  </a:moveTo>
                  <a:lnTo>
                    <a:pt x="538" y="118"/>
                  </a:lnTo>
                  <a:cubicBezTo>
                    <a:pt x="581" y="104"/>
                    <a:pt x="626" y="97"/>
                    <a:pt x="671" y="97"/>
                  </a:cubicBezTo>
                  <a:lnTo>
                    <a:pt x="672" y="97"/>
                  </a:lnTo>
                  <a:cubicBezTo>
                    <a:pt x="720" y="97"/>
                    <a:pt x="768" y="90"/>
                    <a:pt x="814" y="76"/>
                  </a:cubicBezTo>
                  <a:lnTo>
                    <a:pt x="853" y="64"/>
                  </a:lnTo>
                  <a:lnTo>
                    <a:pt x="853" y="291"/>
                  </a:lnTo>
                  <a:lnTo>
                    <a:pt x="796" y="308"/>
                  </a:lnTo>
                  <a:cubicBezTo>
                    <a:pt x="755" y="320"/>
                    <a:pt x="714" y="326"/>
                    <a:pt x="671" y="326"/>
                  </a:cubicBezTo>
                  <a:cubicBezTo>
                    <a:pt x="620" y="326"/>
                    <a:pt x="570" y="334"/>
                    <a:pt x="521" y="350"/>
                  </a:cubicBezTo>
                  <a:lnTo>
                    <a:pt x="482" y="362"/>
                  </a:lnTo>
                  <a:close/>
                  <a:moveTo>
                    <a:pt x="538" y="402"/>
                  </a:moveTo>
                  <a:cubicBezTo>
                    <a:pt x="581" y="388"/>
                    <a:pt x="626" y="381"/>
                    <a:pt x="671" y="381"/>
                  </a:cubicBezTo>
                  <a:cubicBezTo>
                    <a:pt x="719" y="381"/>
                    <a:pt x="766" y="374"/>
                    <a:pt x="812" y="361"/>
                  </a:cubicBezTo>
                  <a:lnTo>
                    <a:pt x="888" y="338"/>
                  </a:lnTo>
                  <a:cubicBezTo>
                    <a:pt x="900" y="334"/>
                    <a:pt x="908" y="323"/>
                    <a:pt x="908" y="311"/>
                  </a:cubicBezTo>
                  <a:lnTo>
                    <a:pt x="908" y="27"/>
                  </a:lnTo>
                  <a:cubicBezTo>
                    <a:pt x="908" y="18"/>
                    <a:pt x="904" y="10"/>
                    <a:pt x="897" y="5"/>
                  </a:cubicBezTo>
                  <a:cubicBezTo>
                    <a:pt x="890" y="0"/>
                    <a:pt x="881" y="-2"/>
                    <a:pt x="872" y="1"/>
                  </a:cubicBezTo>
                  <a:lnTo>
                    <a:pt x="798" y="23"/>
                  </a:lnTo>
                  <a:cubicBezTo>
                    <a:pt x="757" y="35"/>
                    <a:pt x="715" y="42"/>
                    <a:pt x="672" y="42"/>
                  </a:cubicBezTo>
                  <a:lnTo>
                    <a:pt x="671" y="42"/>
                  </a:lnTo>
                  <a:cubicBezTo>
                    <a:pt x="620" y="42"/>
                    <a:pt x="570" y="50"/>
                    <a:pt x="521" y="65"/>
                  </a:cubicBezTo>
                  <a:lnTo>
                    <a:pt x="480" y="78"/>
                  </a:lnTo>
                  <a:lnTo>
                    <a:pt x="480" y="60"/>
                  </a:lnTo>
                  <a:cubicBezTo>
                    <a:pt x="480" y="45"/>
                    <a:pt x="468" y="32"/>
                    <a:pt x="453" y="32"/>
                  </a:cubicBezTo>
                  <a:cubicBezTo>
                    <a:pt x="437" y="32"/>
                    <a:pt x="425" y="45"/>
                    <a:pt x="425" y="60"/>
                  </a:cubicBezTo>
                  <a:lnTo>
                    <a:pt x="425" y="438"/>
                  </a:lnTo>
                  <a:cubicBezTo>
                    <a:pt x="315" y="445"/>
                    <a:pt x="212" y="491"/>
                    <a:pt x="133" y="570"/>
                  </a:cubicBezTo>
                  <a:cubicBezTo>
                    <a:pt x="47" y="655"/>
                    <a:pt x="0" y="769"/>
                    <a:pt x="0" y="890"/>
                  </a:cubicBezTo>
                  <a:cubicBezTo>
                    <a:pt x="0" y="1011"/>
                    <a:pt x="47" y="1124"/>
                    <a:pt x="133" y="1210"/>
                  </a:cubicBezTo>
                  <a:cubicBezTo>
                    <a:pt x="218" y="1295"/>
                    <a:pt x="332" y="1342"/>
                    <a:pt x="453" y="1342"/>
                  </a:cubicBezTo>
                  <a:cubicBezTo>
                    <a:pt x="573" y="1342"/>
                    <a:pt x="687" y="1295"/>
                    <a:pt x="772" y="1210"/>
                  </a:cubicBezTo>
                  <a:cubicBezTo>
                    <a:pt x="858" y="1124"/>
                    <a:pt x="905" y="1011"/>
                    <a:pt x="905" y="890"/>
                  </a:cubicBezTo>
                  <a:cubicBezTo>
                    <a:pt x="905" y="769"/>
                    <a:pt x="858" y="655"/>
                    <a:pt x="772" y="570"/>
                  </a:cubicBezTo>
                  <a:cubicBezTo>
                    <a:pt x="694" y="491"/>
                    <a:pt x="591" y="445"/>
                    <a:pt x="480" y="438"/>
                  </a:cubicBezTo>
                  <a:lnTo>
                    <a:pt x="480" y="421"/>
                  </a:lnTo>
                  <a:close/>
                </a:path>
              </a:pathLst>
            </a:custGeom>
            <a:solidFill>
              <a:schemeClr val="bg1"/>
            </a:solid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grpSp>
          <xdr:nvGrpSpPr>
            <xdr:cNvPr id="1143" name="Group 71">
              <a:extLst>
                <a:ext uri="{FF2B5EF4-FFF2-40B4-BE49-F238E27FC236}">
                  <a16:creationId xmlns:a16="http://schemas.microsoft.com/office/drawing/2014/main" id="{EB445D24-909B-406E-84C7-DC9C83BAEB16}"/>
                </a:ext>
              </a:extLst>
            </xdr:cNvPr>
            <xdr:cNvGrpSpPr/>
          </xdr:nvGrpSpPr>
          <xdr:grpSpPr>
            <a:xfrm>
              <a:off x="5806800" y="3133382"/>
              <a:ext cx="406276" cy="402187"/>
              <a:chOff x="6748578" y="14459581"/>
              <a:chExt cx="999804" cy="989739"/>
            </a:xfrm>
            <a:solidFill>
              <a:schemeClr val="bg1"/>
            </a:solidFill>
          </xdr:grpSpPr>
          <xdr:sp macro="" textlink="">
            <xdr:nvSpPr>
              <xdr:cNvPr id="1148" name="Freeform 108">
                <a:extLst>
                  <a:ext uri="{FF2B5EF4-FFF2-40B4-BE49-F238E27FC236}">
                    <a16:creationId xmlns:a16="http://schemas.microsoft.com/office/drawing/2014/main" id="{EB16D1B4-9A43-4AE4-860F-134C4F2C1368}"/>
                  </a:ext>
                </a:extLst>
              </xdr:cNvPr>
              <xdr:cNvSpPr/>
            </xdr:nvSpPr>
            <xdr:spPr>
              <a:xfrm>
                <a:off x="7124346" y="14473840"/>
                <a:ext cx="249112" cy="248274"/>
              </a:xfrm>
              <a:custGeom>
                <a:avLst/>
                <a:gdLst/>
                <a:ahLst/>
                <a:cxnLst>
                  <a:cxn ang="3cd4">
                    <a:pos x="hc" y="t"/>
                  </a:cxn>
                  <a:cxn ang="cd2">
                    <a:pos x="l" y="vc"/>
                  </a:cxn>
                  <a:cxn ang="cd4">
                    <a:pos x="hc" y="b"/>
                  </a:cxn>
                  <a:cxn ang="0">
                    <a:pos x="r" y="vc"/>
                  </a:cxn>
                </a:cxnLst>
                <a:rect l="l" t="t" r="r" b="b"/>
                <a:pathLst>
                  <a:path w="298" h="297">
                    <a:moveTo>
                      <a:pt x="149" y="55"/>
                    </a:moveTo>
                    <a:cubicBezTo>
                      <a:pt x="201" y="55"/>
                      <a:pt x="243" y="97"/>
                      <a:pt x="243" y="148"/>
                    </a:cubicBezTo>
                    <a:cubicBezTo>
                      <a:pt x="243" y="200"/>
                      <a:pt x="201" y="242"/>
                      <a:pt x="149" y="242"/>
                    </a:cubicBezTo>
                    <a:cubicBezTo>
                      <a:pt x="98" y="242"/>
                      <a:pt x="56" y="200"/>
                      <a:pt x="56" y="148"/>
                    </a:cubicBezTo>
                    <a:cubicBezTo>
                      <a:pt x="56" y="97"/>
                      <a:pt x="98" y="55"/>
                      <a:pt x="149" y="55"/>
                    </a:cubicBezTo>
                    <a:close/>
                    <a:moveTo>
                      <a:pt x="149" y="297"/>
                    </a:moveTo>
                    <a:cubicBezTo>
                      <a:pt x="231" y="297"/>
                      <a:pt x="298" y="230"/>
                      <a:pt x="298" y="148"/>
                    </a:cubicBezTo>
                    <a:cubicBezTo>
                      <a:pt x="298" y="66"/>
                      <a:pt x="231" y="0"/>
                      <a:pt x="149" y="0"/>
                    </a:cubicBezTo>
                    <a:cubicBezTo>
                      <a:pt x="67" y="0"/>
                      <a:pt x="0" y="66"/>
                      <a:pt x="0" y="148"/>
                    </a:cubicBezTo>
                    <a:cubicBezTo>
                      <a:pt x="0" y="230"/>
                      <a:pt x="67" y="297"/>
                      <a:pt x="149" y="297"/>
                    </a:cubicBezTo>
                    <a:close/>
                  </a:path>
                </a:pathLst>
              </a:custGeom>
              <a:grp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sp macro="" textlink="">
            <xdr:nvSpPr>
              <xdr:cNvPr id="1149" name="Freeform 109">
                <a:extLst>
                  <a:ext uri="{FF2B5EF4-FFF2-40B4-BE49-F238E27FC236}">
                    <a16:creationId xmlns:a16="http://schemas.microsoft.com/office/drawing/2014/main" id="{DCA7D369-D6C8-41B1-A58B-079A662E944D}"/>
                  </a:ext>
                </a:extLst>
              </xdr:cNvPr>
              <xdr:cNvSpPr/>
            </xdr:nvSpPr>
            <xdr:spPr>
              <a:xfrm>
                <a:off x="7433010" y="14459581"/>
                <a:ext cx="234853" cy="234853"/>
              </a:xfrm>
              <a:custGeom>
                <a:avLst/>
                <a:gdLst/>
                <a:ahLst/>
                <a:cxnLst>
                  <a:cxn ang="3cd4">
                    <a:pos x="hc" y="t"/>
                  </a:cxn>
                  <a:cxn ang="cd2">
                    <a:pos x="l" y="vc"/>
                  </a:cxn>
                  <a:cxn ang="cd4">
                    <a:pos x="hc" y="b"/>
                  </a:cxn>
                  <a:cxn ang="0">
                    <a:pos x="r" y="vc"/>
                  </a:cxn>
                </a:cxnLst>
                <a:rect l="l" t="t" r="r" b="b"/>
                <a:pathLst>
                  <a:path w="281" h="281">
                    <a:moveTo>
                      <a:pt x="141" y="55"/>
                    </a:moveTo>
                    <a:cubicBezTo>
                      <a:pt x="188" y="55"/>
                      <a:pt x="226" y="93"/>
                      <a:pt x="226" y="140"/>
                    </a:cubicBezTo>
                    <a:cubicBezTo>
                      <a:pt x="226" y="187"/>
                      <a:pt x="188" y="226"/>
                      <a:pt x="141" y="226"/>
                    </a:cubicBezTo>
                    <a:cubicBezTo>
                      <a:pt x="94" y="226"/>
                      <a:pt x="55" y="187"/>
                      <a:pt x="55" y="140"/>
                    </a:cubicBezTo>
                    <a:cubicBezTo>
                      <a:pt x="55" y="93"/>
                      <a:pt x="94" y="55"/>
                      <a:pt x="141" y="55"/>
                    </a:cubicBezTo>
                    <a:close/>
                    <a:moveTo>
                      <a:pt x="141" y="281"/>
                    </a:moveTo>
                    <a:cubicBezTo>
                      <a:pt x="218" y="281"/>
                      <a:pt x="281" y="218"/>
                      <a:pt x="281" y="140"/>
                    </a:cubicBezTo>
                    <a:cubicBezTo>
                      <a:pt x="281" y="63"/>
                      <a:pt x="218" y="0"/>
                      <a:pt x="141" y="0"/>
                    </a:cubicBezTo>
                    <a:cubicBezTo>
                      <a:pt x="63" y="0"/>
                      <a:pt x="0" y="63"/>
                      <a:pt x="0" y="140"/>
                    </a:cubicBezTo>
                    <a:cubicBezTo>
                      <a:pt x="0" y="218"/>
                      <a:pt x="63" y="281"/>
                      <a:pt x="141" y="281"/>
                    </a:cubicBezTo>
                    <a:close/>
                  </a:path>
                </a:pathLst>
              </a:custGeom>
              <a:grp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sp macro="" textlink="">
            <xdr:nvSpPr>
              <xdr:cNvPr id="1150" name="Freeform 110">
                <a:extLst>
                  <a:ext uri="{FF2B5EF4-FFF2-40B4-BE49-F238E27FC236}">
                    <a16:creationId xmlns:a16="http://schemas.microsoft.com/office/drawing/2014/main" id="{4974F397-AA3E-4DFE-B931-87F70C95B07D}"/>
                  </a:ext>
                </a:extLst>
              </xdr:cNvPr>
              <xdr:cNvSpPr/>
            </xdr:nvSpPr>
            <xdr:spPr>
              <a:xfrm>
                <a:off x="6748578" y="14710371"/>
                <a:ext cx="999804" cy="738949"/>
              </a:xfrm>
              <a:custGeom>
                <a:avLst/>
                <a:gdLst/>
                <a:ahLst/>
                <a:cxnLst>
                  <a:cxn ang="3cd4">
                    <a:pos x="hc" y="t"/>
                  </a:cxn>
                  <a:cxn ang="cd2">
                    <a:pos x="l" y="vc"/>
                  </a:cxn>
                  <a:cxn ang="cd4">
                    <a:pos x="hc" y="b"/>
                  </a:cxn>
                  <a:cxn ang="0">
                    <a:pos x="r" y="vc"/>
                  </a:cxn>
                </a:cxnLst>
                <a:rect l="l" t="t" r="r" b="b"/>
                <a:pathLst>
                  <a:path w="1193" h="882">
                    <a:moveTo>
                      <a:pt x="738" y="450"/>
                    </a:moveTo>
                    <a:cubicBezTo>
                      <a:pt x="723" y="450"/>
                      <a:pt x="710" y="462"/>
                      <a:pt x="710" y="477"/>
                    </a:cubicBezTo>
                    <a:lnTo>
                      <a:pt x="710" y="826"/>
                    </a:lnTo>
                    <a:lnTo>
                      <a:pt x="482" y="826"/>
                    </a:lnTo>
                    <a:lnTo>
                      <a:pt x="482" y="477"/>
                    </a:lnTo>
                    <a:cubicBezTo>
                      <a:pt x="482" y="462"/>
                      <a:pt x="470" y="450"/>
                      <a:pt x="454" y="450"/>
                    </a:cubicBezTo>
                    <a:lnTo>
                      <a:pt x="402" y="450"/>
                    </a:lnTo>
                    <a:lnTo>
                      <a:pt x="402" y="190"/>
                    </a:lnTo>
                    <a:cubicBezTo>
                      <a:pt x="402" y="172"/>
                      <a:pt x="411" y="156"/>
                      <a:pt x="426" y="145"/>
                    </a:cubicBezTo>
                    <a:cubicBezTo>
                      <a:pt x="473" y="112"/>
                      <a:pt x="534" y="94"/>
                      <a:pt x="597" y="94"/>
                    </a:cubicBezTo>
                    <a:cubicBezTo>
                      <a:pt x="661" y="94"/>
                      <a:pt x="722" y="112"/>
                      <a:pt x="770" y="146"/>
                    </a:cubicBezTo>
                    <a:cubicBezTo>
                      <a:pt x="784" y="156"/>
                      <a:pt x="792" y="172"/>
                      <a:pt x="793" y="190"/>
                    </a:cubicBezTo>
                    <a:cubicBezTo>
                      <a:pt x="793" y="215"/>
                      <a:pt x="793" y="380"/>
                      <a:pt x="793" y="450"/>
                    </a:cubicBezTo>
                    <a:close/>
                    <a:moveTo>
                      <a:pt x="1192" y="143"/>
                    </a:moveTo>
                    <a:cubicBezTo>
                      <a:pt x="1192" y="109"/>
                      <a:pt x="1175" y="78"/>
                      <a:pt x="1148" y="59"/>
                    </a:cubicBezTo>
                    <a:cubicBezTo>
                      <a:pt x="1095" y="21"/>
                      <a:pt x="1027" y="0"/>
                      <a:pt x="957" y="0"/>
                    </a:cubicBezTo>
                    <a:cubicBezTo>
                      <a:pt x="887" y="0"/>
                      <a:pt x="820" y="21"/>
                      <a:pt x="766" y="58"/>
                    </a:cubicBezTo>
                    <a:cubicBezTo>
                      <a:pt x="761" y="62"/>
                      <a:pt x="757" y="68"/>
                      <a:pt x="755" y="74"/>
                    </a:cubicBezTo>
                    <a:cubicBezTo>
                      <a:pt x="707" y="51"/>
                      <a:pt x="653" y="39"/>
                      <a:pt x="597" y="39"/>
                    </a:cubicBezTo>
                    <a:cubicBezTo>
                      <a:pt x="541" y="39"/>
                      <a:pt x="486" y="51"/>
                      <a:pt x="438" y="74"/>
                    </a:cubicBezTo>
                    <a:cubicBezTo>
                      <a:pt x="436" y="68"/>
                      <a:pt x="433" y="63"/>
                      <a:pt x="427" y="59"/>
                    </a:cubicBezTo>
                    <a:cubicBezTo>
                      <a:pt x="374" y="21"/>
                      <a:pt x="305" y="0"/>
                      <a:pt x="235" y="0"/>
                    </a:cubicBezTo>
                    <a:cubicBezTo>
                      <a:pt x="166" y="0"/>
                      <a:pt x="98" y="21"/>
                      <a:pt x="45" y="58"/>
                    </a:cubicBezTo>
                    <a:cubicBezTo>
                      <a:pt x="17" y="77"/>
                      <a:pt x="0" y="109"/>
                      <a:pt x="0" y="143"/>
                    </a:cubicBezTo>
                    <a:lnTo>
                      <a:pt x="0" y="411"/>
                    </a:lnTo>
                    <a:cubicBezTo>
                      <a:pt x="0" y="427"/>
                      <a:pt x="12" y="439"/>
                      <a:pt x="28" y="439"/>
                    </a:cubicBezTo>
                    <a:lnTo>
                      <a:pt x="74" y="439"/>
                    </a:lnTo>
                    <a:lnTo>
                      <a:pt x="74" y="763"/>
                    </a:lnTo>
                    <a:cubicBezTo>
                      <a:pt x="74" y="778"/>
                      <a:pt x="87" y="790"/>
                      <a:pt x="102" y="790"/>
                    </a:cubicBezTo>
                    <a:lnTo>
                      <a:pt x="367" y="790"/>
                    </a:lnTo>
                    <a:cubicBezTo>
                      <a:pt x="374" y="790"/>
                      <a:pt x="381" y="787"/>
                      <a:pt x="386" y="782"/>
                    </a:cubicBezTo>
                    <a:cubicBezTo>
                      <a:pt x="391" y="777"/>
                      <a:pt x="394" y="770"/>
                      <a:pt x="394" y="763"/>
                    </a:cubicBezTo>
                    <a:lnTo>
                      <a:pt x="394" y="564"/>
                    </a:lnTo>
                    <a:cubicBezTo>
                      <a:pt x="394" y="549"/>
                      <a:pt x="382" y="537"/>
                      <a:pt x="367" y="537"/>
                    </a:cubicBezTo>
                    <a:cubicBezTo>
                      <a:pt x="351" y="537"/>
                      <a:pt x="339" y="549"/>
                      <a:pt x="339" y="564"/>
                    </a:cubicBezTo>
                    <a:lnTo>
                      <a:pt x="339" y="735"/>
                    </a:lnTo>
                    <a:lnTo>
                      <a:pt x="130" y="735"/>
                    </a:lnTo>
                    <a:lnTo>
                      <a:pt x="130" y="411"/>
                    </a:lnTo>
                    <a:cubicBezTo>
                      <a:pt x="130" y="396"/>
                      <a:pt x="117" y="384"/>
                      <a:pt x="102" y="384"/>
                    </a:cubicBezTo>
                    <a:lnTo>
                      <a:pt x="55" y="384"/>
                    </a:lnTo>
                    <a:lnTo>
                      <a:pt x="55" y="143"/>
                    </a:lnTo>
                    <a:cubicBezTo>
                      <a:pt x="55" y="127"/>
                      <a:pt x="63" y="112"/>
                      <a:pt x="77" y="103"/>
                    </a:cubicBezTo>
                    <a:cubicBezTo>
                      <a:pt x="121" y="72"/>
                      <a:pt x="177" y="55"/>
                      <a:pt x="235" y="55"/>
                    </a:cubicBezTo>
                    <a:cubicBezTo>
                      <a:pt x="293" y="55"/>
                      <a:pt x="348" y="72"/>
                      <a:pt x="392" y="102"/>
                    </a:cubicBezTo>
                    <a:cubicBezTo>
                      <a:pt x="364" y="122"/>
                      <a:pt x="347" y="155"/>
                      <a:pt x="347" y="190"/>
                    </a:cubicBezTo>
                    <a:lnTo>
                      <a:pt x="347" y="477"/>
                    </a:lnTo>
                    <a:cubicBezTo>
                      <a:pt x="347" y="493"/>
                      <a:pt x="359" y="505"/>
                      <a:pt x="375" y="505"/>
                    </a:cubicBezTo>
                    <a:lnTo>
                      <a:pt x="427" y="505"/>
                    </a:lnTo>
                    <a:lnTo>
                      <a:pt x="427" y="854"/>
                    </a:lnTo>
                    <a:cubicBezTo>
                      <a:pt x="427" y="869"/>
                      <a:pt x="439" y="882"/>
                      <a:pt x="454" y="882"/>
                    </a:cubicBezTo>
                    <a:lnTo>
                      <a:pt x="738" y="882"/>
                    </a:lnTo>
                    <a:cubicBezTo>
                      <a:pt x="753" y="882"/>
                      <a:pt x="766" y="869"/>
                      <a:pt x="766" y="854"/>
                    </a:cubicBezTo>
                    <a:lnTo>
                      <a:pt x="766" y="505"/>
                    </a:lnTo>
                    <a:lnTo>
                      <a:pt x="820" y="505"/>
                    </a:lnTo>
                    <a:cubicBezTo>
                      <a:pt x="836" y="505"/>
                      <a:pt x="848" y="493"/>
                      <a:pt x="848" y="477"/>
                    </a:cubicBezTo>
                    <a:cubicBezTo>
                      <a:pt x="848" y="446"/>
                      <a:pt x="848" y="219"/>
                      <a:pt x="848" y="190"/>
                    </a:cubicBezTo>
                    <a:cubicBezTo>
                      <a:pt x="847" y="154"/>
                      <a:pt x="830" y="121"/>
                      <a:pt x="802" y="101"/>
                    </a:cubicBezTo>
                    <a:cubicBezTo>
                      <a:pt x="801" y="101"/>
                      <a:pt x="801" y="101"/>
                      <a:pt x="801" y="101"/>
                    </a:cubicBezTo>
                    <a:cubicBezTo>
                      <a:pt x="845" y="71"/>
                      <a:pt x="900" y="55"/>
                      <a:pt x="957" y="55"/>
                    </a:cubicBezTo>
                    <a:cubicBezTo>
                      <a:pt x="1015" y="55"/>
                      <a:pt x="1072" y="72"/>
                      <a:pt x="1116" y="104"/>
                    </a:cubicBezTo>
                    <a:cubicBezTo>
                      <a:pt x="1129" y="113"/>
                      <a:pt x="1137" y="128"/>
                      <a:pt x="1137" y="143"/>
                    </a:cubicBezTo>
                    <a:cubicBezTo>
                      <a:pt x="1137" y="166"/>
                      <a:pt x="1137" y="318"/>
                      <a:pt x="1137" y="384"/>
                    </a:cubicBezTo>
                    <a:lnTo>
                      <a:pt x="1088" y="384"/>
                    </a:lnTo>
                    <a:cubicBezTo>
                      <a:pt x="1073" y="384"/>
                      <a:pt x="1060" y="396"/>
                      <a:pt x="1060" y="411"/>
                    </a:cubicBezTo>
                    <a:lnTo>
                      <a:pt x="1060" y="735"/>
                    </a:lnTo>
                    <a:lnTo>
                      <a:pt x="851" y="735"/>
                    </a:lnTo>
                    <a:lnTo>
                      <a:pt x="851" y="564"/>
                    </a:lnTo>
                    <a:cubicBezTo>
                      <a:pt x="851" y="549"/>
                      <a:pt x="839" y="537"/>
                      <a:pt x="823" y="537"/>
                    </a:cubicBezTo>
                    <a:cubicBezTo>
                      <a:pt x="808" y="537"/>
                      <a:pt x="796" y="549"/>
                      <a:pt x="796" y="564"/>
                    </a:cubicBezTo>
                    <a:lnTo>
                      <a:pt x="796" y="763"/>
                    </a:lnTo>
                    <a:cubicBezTo>
                      <a:pt x="796" y="778"/>
                      <a:pt x="808" y="790"/>
                      <a:pt x="823" y="790"/>
                    </a:cubicBezTo>
                    <a:lnTo>
                      <a:pt x="1088" y="790"/>
                    </a:lnTo>
                    <a:cubicBezTo>
                      <a:pt x="1103" y="790"/>
                      <a:pt x="1116" y="778"/>
                      <a:pt x="1116" y="763"/>
                    </a:cubicBezTo>
                    <a:lnTo>
                      <a:pt x="1116" y="439"/>
                    </a:lnTo>
                    <a:lnTo>
                      <a:pt x="1165" y="439"/>
                    </a:lnTo>
                    <a:cubicBezTo>
                      <a:pt x="1180" y="439"/>
                      <a:pt x="1193" y="427"/>
                      <a:pt x="1193" y="411"/>
                    </a:cubicBezTo>
                    <a:cubicBezTo>
                      <a:pt x="1193" y="382"/>
                      <a:pt x="1192" y="171"/>
                      <a:pt x="1192" y="143"/>
                    </a:cubicBezTo>
                    <a:close/>
                  </a:path>
                </a:pathLst>
              </a:custGeom>
              <a:grp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sp macro="" textlink="">
            <xdr:nvSpPr>
              <xdr:cNvPr id="1151" name="Freeform 111">
                <a:extLst>
                  <a:ext uri="{FF2B5EF4-FFF2-40B4-BE49-F238E27FC236}">
                    <a16:creationId xmlns:a16="http://schemas.microsoft.com/office/drawing/2014/main" id="{8BC44E12-C178-469C-8CCA-A9808EB8DC79}"/>
                  </a:ext>
                </a:extLst>
              </xdr:cNvPr>
              <xdr:cNvSpPr/>
            </xdr:nvSpPr>
            <xdr:spPr>
              <a:xfrm>
                <a:off x="6828263" y="14459581"/>
                <a:ext cx="234853" cy="234853"/>
              </a:xfrm>
              <a:custGeom>
                <a:avLst/>
                <a:gdLst/>
                <a:ahLst/>
                <a:cxnLst>
                  <a:cxn ang="3cd4">
                    <a:pos x="hc" y="t"/>
                  </a:cxn>
                  <a:cxn ang="cd2">
                    <a:pos x="l" y="vc"/>
                  </a:cxn>
                  <a:cxn ang="cd4">
                    <a:pos x="hc" y="b"/>
                  </a:cxn>
                  <a:cxn ang="0">
                    <a:pos x="r" y="vc"/>
                  </a:cxn>
                </a:cxnLst>
                <a:rect l="l" t="t" r="r" b="b"/>
                <a:pathLst>
                  <a:path w="281" h="281">
                    <a:moveTo>
                      <a:pt x="140" y="55"/>
                    </a:moveTo>
                    <a:cubicBezTo>
                      <a:pt x="187" y="55"/>
                      <a:pt x="226" y="93"/>
                      <a:pt x="226" y="140"/>
                    </a:cubicBezTo>
                    <a:cubicBezTo>
                      <a:pt x="226" y="187"/>
                      <a:pt x="187" y="226"/>
                      <a:pt x="140" y="226"/>
                    </a:cubicBezTo>
                    <a:cubicBezTo>
                      <a:pt x="93" y="226"/>
                      <a:pt x="55" y="187"/>
                      <a:pt x="55" y="140"/>
                    </a:cubicBezTo>
                    <a:cubicBezTo>
                      <a:pt x="55" y="93"/>
                      <a:pt x="93" y="55"/>
                      <a:pt x="140" y="55"/>
                    </a:cubicBezTo>
                    <a:close/>
                    <a:moveTo>
                      <a:pt x="140" y="281"/>
                    </a:moveTo>
                    <a:cubicBezTo>
                      <a:pt x="218" y="281"/>
                      <a:pt x="281" y="218"/>
                      <a:pt x="281" y="140"/>
                    </a:cubicBezTo>
                    <a:cubicBezTo>
                      <a:pt x="281" y="63"/>
                      <a:pt x="218" y="0"/>
                      <a:pt x="140" y="0"/>
                    </a:cubicBezTo>
                    <a:cubicBezTo>
                      <a:pt x="63" y="0"/>
                      <a:pt x="0" y="63"/>
                      <a:pt x="0" y="140"/>
                    </a:cubicBezTo>
                    <a:cubicBezTo>
                      <a:pt x="0" y="218"/>
                      <a:pt x="63" y="281"/>
                      <a:pt x="140" y="281"/>
                    </a:cubicBezTo>
                    <a:close/>
                  </a:path>
                </a:pathLst>
              </a:custGeom>
              <a:grpFill/>
              <a:ln cap="flat">
                <a:noFill/>
                <a:prstDash val="solid"/>
              </a:ln>
            </xdr:spPr>
            <xdr:txBody>
              <a:bodyPr vert="horz" wrap="square" lIns="36572" tIns="18286" rIns="36572" bIns="18286" anchor="ctr" anchorCtr="1" compatLnSpc="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hangingPunct="0"/>
                <a:endParaRPr lang="da-DK" sz="732">
                  <a:latin typeface="Arial" pitchFamily="18"/>
                  <a:ea typeface="Arial Unicode MS" pitchFamily="2"/>
                  <a:cs typeface="Arial Unicode MS" pitchFamily="2"/>
                </a:endParaRPr>
              </a:p>
            </xdr:txBody>
          </xdr:sp>
        </xdr:grpSp>
        <xdr:pic>
          <xdr:nvPicPr>
            <xdr:cNvPr id="1144" name="Grafik 25" descr="Rat med massiv udfyldning">
              <a:extLst>
                <a:ext uri="{FF2B5EF4-FFF2-40B4-BE49-F238E27FC236}">
                  <a16:creationId xmlns:a16="http://schemas.microsoft.com/office/drawing/2014/main" id="{25EB0B1D-38A1-4042-9536-5A095DB9A72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715896" y="2516653"/>
              <a:ext cx="551993" cy="551993"/>
            </a:xfrm>
            <a:prstGeom prst="rect">
              <a:avLst/>
            </a:prstGeom>
          </xdr:spPr>
        </xdr:pic>
        <xdr:pic>
          <xdr:nvPicPr>
            <xdr:cNvPr id="1145" name="Grafik 26" descr="Radioaktiv kontur">
              <a:extLst>
                <a:ext uri="{FF2B5EF4-FFF2-40B4-BE49-F238E27FC236}">
                  <a16:creationId xmlns:a16="http://schemas.microsoft.com/office/drawing/2014/main" id="{D8DAB706-B85A-4A5D-9A16-CD882917C23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736001" y="4282263"/>
              <a:ext cx="550947" cy="550947"/>
            </a:xfrm>
            <a:prstGeom prst="rect">
              <a:avLst/>
            </a:prstGeom>
          </xdr:spPr>
        </xdr:pic>
        <xdr:pic>
          <xdr:nvPicPr>
            <xdr:cNvPr id="1146" name="Grafik 27" descr="Hjertemassage kontur">
              <a:extLst>
                <a:ext uri="{FF2B5EF4-FFF2-40B4-BE49-F238E27FC236}">
                  <a16:creationId xmlns:a16="http://schemas.microsoft.com/office/drawing/2014/main" id="{A5C33AB9-4CC1-4861-AAED-4C041CA5D10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4715896" y="4916126"/>
              <a:ext cx="466520" cy="466520"/>
            </a:xfrm>
            <a:prstGeom prst="rect">
              <a:avLst/>
            </a:prstGeom>
          </xdr:spPr>
        </xdr:pic>
        <xdr:sp macro="" textlink="">
          <xdr:nvSpPr>
            <xdr:cNvPr id="1147" name="Heksagon 1146">
              <a:extLst>
                <a:ext uri="{FF2B5EF4-FFF2-40B4-BE49-F238E27FC236}">
                  <a16:creationId xmlns:a16="http://schemas.microsoft.com/office/drawing/2014/main" id="{56991821-9EC2-4B02-9701-ADE8808B2CCD}"/>
                </a:ext>
              </a:extLst>
            </xdr:cNvPr>
            <xdr:cNvSpPr>
              <a:spLocks/>
            </xdr:cNvSpPr>
          </xdr:nvSpPr>
          <xdr:spPr>
            <a:xfrm>
              <a:off x="4499539" y="3542670"/>
              <a:ext cx="967505" cy="817552"/>
            </a:xfrm>
            <a:prstGeom prst="hexagon">
              <a:avLst/>
            </a:prstGeom>
            <a:solidFill>
              <a:schemeClr val="bg1">
                <a:lumMod val="9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a-DK" sz="1000" b="1">
                  <a:solidFill>
                    <a:schemeClr val="tx2"/>
                  </a:solidFill>
                  <a:latin typeface="Lato" panose="020F0502020204030203"/>
                </a:rPr>
                <a:t>Robusthed</a:t>
              </a:r>
              <a:endParaRPr lang="da-DK" sz="900" b="1">
                <a:solidFill>
                  <a:schemeClr val="tx2"/>
                </a:solidFill>
                <a:latin typeface="Lato" panose="020F0502020204030203"/>
              </a:endParaRPr>
            </a:p>
          </xdr:txBody>
        </xdr:sp>
      </xdr:grpSp>
    </xdr:grp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image" Target="../media/image57.emf"/><Relationship Id="rId21" Type="http://schemas.openxmlformats.org/officeDocument/2006/relationships/image" Target="../media/image9.emf"/><Relationship Id="rId42" Type="http://schemas.openxmlformats.org/officeDocument/2006/relationships/control" Target="../activeX/activeX20.xml"/><Relationship Id="rId63" Type="http://schemas.openxmlformats.org/officeDocument/2006/relationships/image" Target="../media/image30.emf"/><Relationship Id="rId84" Type="http://schemas.openxmlformats.org/officeDocument/2006/relationships/control" Target="../activeX/activeX41.xml"/><Relationship Id="rId138" Type="http://schemas.openxmlformats.org/officeDocument/2006/relationships/control" Target="../activeX/activeX68.xml"/><Relationship Id="rId159" Type="http://schemas.openxmlformats.org/officeDocument/2006/relationships/image" Target="../media/image78.emf"/><Relationship Id="rId170" Type="http://schemas.openxmlformats.org/officeDocument/2006/relationships/control" Target="../activeX/activeX84.xml"/><Relationship Id="rId107" Type="http://schemas.openxmlformats.org/officeDocument/2006/relationships/image" Target="../media/image52.emf"/><Relationship Id="rId11" Type="http://schemas.openxmlformats.org/officeDocument/2006/relationships/image" Target="../media/image4.emf"/><Relationship Id="rId32" Type="http://schemas.openxmlformats.org/officeDocument/2006/relationships/control" Target="../activeX/activeX15.xml"/><Relationship Id="rId53" Type="http://schemas.openxmlformats.org/officeDocument/2006/relationships/image" Target="../media/image25.emf"/><Relationship Id="rId74" Type="http://schemas.openxmlformats.org/officeDocument/2006/relationships/control" Target="../activeX/activeX36.xml"/><Relationship Id="rId128" Type="http://schemas.openxmlformats.org/officeDocument/2006/relationships/control" Target="../activeX/activeX63.xml"/><Relationship Id="rId149" Type="http://schemas.openxmlformats.org/officeDocument/2006/relationships/image" Target="../media/image73.emf"/><Relationship Id="rId5" Type="http://schemas.openxmlformats.org/officeDocument/2006/relationships/image" Target="../media/image1.emf"/><Relationship Id="rId95" Type="http://schemas.openxmlformats.org/officeDocument/2006/relationships/image" Target="../media/image46.emf"/><Relationship Id="rId160" Type="http://schemas.openxmlformats.org/officeDocument/2006/relationships/control" Target="../activeX/activeX79.xml"/><Relationship Id="rId22" Type="http://schemas.openxmlformats.org/officeDocument/2006/relationships/control" Target="../activeX/activeX10.xml"/><Relationship Id="rId43" Type="http://schemas.openxmlformats.org/officeDocument/2006/relationships/image" Target="../media/image20.emf"/><Relationship Id="rId64" Type="http://schemas.openxmlformats.org/officeDocument/2006/relationships/control" Target="../activeX/activeX31.xml"/><Relationship Id="rId118" Type="http://schemas.openxmlformats.org/officeDocument/2006/relationships/control" Target="../activeX/activeX58.xml"/><Relationship Id="rId139" Type="http://schemas.openxmlformats.org/officeDocument/2006/relationships/image" Target="../media/image68.emf"/><Relationship Id="rId85" Type="http://schemas.openxmlformats.org/officeDocument/2006/relationships/image" Target="../media/image41.emf"/><Relationship Id="rId150" Type="http://schemas.openxmlformats.org/officeDocument/2006/relationships/control" Target="../activeX/activeX74.xml"/><Relationship Id="rId171" Type="http://schemas.openxmlformats.org/officeDocument/2006/relationships/image" Target="../media/image84.emf"/><Relationship Id="rId12" Type="http://schemas.openxmlformats.org/officeDocument/2006/relationships/control" Target="../activeX/activeX5.xml"/><Relationship Id="rId33" Type="http://schemas.openxmlformats.org/officeDocument/2006/relationships/image" Target="../media/image15.emf"/><Relationship Id="rId108" Type="http://schemas.openxmlformats.org/officeDocument/2006/relationships/control" Target="../activeX/activeX53.xml"/><Relationship Id="rId129" Type="http://schemas.openxmlformats.org/officeDocument/2006/relationships/image" Target="../media/image63.emf"/><Relationship Id="rId54" Type="http://schemas.openxmlformats.org/officeDocument/2006/relationships/control" Target="../activeX/activeX26.xml"/><Relationship Id="rId70" Type="http://schemas.openxmlformats.org/officeDocument/2006/relationships/control" Target="../activeX/activeX34.xml"/><Relationship Id="rId75" Type="http://schemas.openxmlformats.org/officeDocument/2006/relationships/image" Target="../media/image36.emf"/><Relationship Id="rId91" Type="http://schemas.openxmlformats.org/officeDocument/2006/relationships/image" Target="../media/image44.emf"/><Relationship Id="rId96" Type="http://schemas.openxmlformats.org/officeDocument/2006/relationships/control" Target="../activeX/activeX47.xml"/><Relationship Id="rId140" Type="http://schemas.openxmlformats.org/officeDocument/2006/relationships/control" Target="../activeX/activeX69.xml"/><Relationship Id="rId145" Type="http://schemas.openxmlformats.org/officeDocument/2006/relationships/image" Target="../media/image71.emf"/><Relationship Id="rId161" Type="http://schemas.openxmlformats.org/officeDocument/2006/relationships/image" Target="../media/image79.emf"/><Relationship Id="rId166" Type="http://schemas.openxmlformats.org/officeDocument/2006/relationships/control" Target="../activeX/activeX82.xml"/><Relationship Id="rId1" Type="http://schemas.openxmlformats.org/officeDocument/2006/relationships/printerSettings" Target="../printerSettings/printerSettings1.bin"/><Relationship Id="rId6" Type="http://schemas.openxmlformats.org/officeDocument/2006/relationships/control" Target="../activeX/activeX2.xml"/><Relationship Id="rId23" Type="http://schemas.openxmlformats.org/officeDocument/2006/relationships/image" Target="../media/image10.emf"/><Relationship Id="rId28" Type="http://schemas.openxmlformats.org/officeDocument/2006/relationships/control" Target="../activeX/activeX13.xml"/><Relationship Id="rId49" Type="http://schemas.openxmlformats.org/officeDocument/2006/relationships/image" Target="../media/image23.emf"/><Relationship Id="rId114" Type="http://schemas.openxmlformats.org/officeDocument/2006/relationships/control" Target="../activeX/activeX56.xml"/><Relationship Id="rId119" Type="http://schemas.openxmlformats.org/officeDocument/2006/relationships/image" Target="../media/image58.emf"/><Relationship Id="rId44" Type="http://schemas.openxmlformats.org/officeDocument/2006/relationships/control" Target="../activeX/activeX21.xml"/><Relationship Id="rId60" Type="http://schemas.openxmlformats.org/officeDocument/2006/relationships/control" Target="../activeX/activeX29.xml"/><Relationship Id="rId65" Type="http://schemas.openxmlformats.org/officeDocument/2006/relationships/image" Target="../media/image31.emf"/><Relationship Id="rId81" Type="http://schemas.openxmlformats.org/officeDocument/2006/relationships/image" Target="../media/image39.emf"/><Relationship Id="rId86" Type="http://schemas.openxmlformats.org/officeDocument/2006/relationships/control" Target="../activeX/activeX42.xml"/><Relationship Id="rId130" Type="http://schemas.openxmlformats.org/officeDocument/2006/relationships/control" Target="../activeX/activeX64.xml"/><Relationship Id="rId135" Type="http://schemas.openxmlformats.org/officeDocument/2006/relationships/image" Target="../media/image66.emf"/><Relationship Id="rId151" Type="http://schemas.openxmlformats.org/officeDocument/2006/relationships/image" Target="../media/image74.emf"/><Relationship Id="rId156" Type="http://schemas.openxmlformats.org/officeDocument/2006/relationships/control" Target="../activeX/activeX77.xml"/><Relationship Id="rId13" Type="http://schemas.openxmlformats.org/officeDocument/2006/relationships/image" Target="../media/image5.emf"/><Relationship Id="rId18" Type="http://schemas.openxmlformats.org/officeDocument/2006/relationships/control" Target="../activeX/activeX8.xml"/><Relationship Id="rId39" Type="http://schemas.openxmlformats.org/officeDocument/2006/relationships/image" Target="../media/image18.emf"/><Relationship Id="rId109" Type="http://schemas.openxmlformats.org/officeDocument/2006/relationships/image" Target="../media/image53.emf"/><Relationship Id="rId34" Type="http://schemas.openxmlformats.org/officeDocument/2006/relationships/control" Target="../activeX/activeX16.xml"/><Relationship Id="rId50" Type="http://schemas.openxmlformats.org/officeDocument/2006/relationships/control" Target="../activeX/activeX24.xml"/><Relationship Id="rId55" Type="http://schemas.openxmlformats.org/officeDocument/2006/relationships/image" Target="../media/image26.emf"/><Relationship Id="rId76" Type="http://schemas.openxmlformats.org/officeDocument/2006/relationships/control" Target="../activeX/activeX37.xml"/><Relationship Id="rId97" Type="http://schemas.openxmlformats.org/officeDocument/2006/relationships/image" Target="../media/image47.emf"/><Relationship Id="rId104" Type="http://schemas.openxmlformats.org/officeDocument/2006/relationships/control" Target="../activeX/activeX51.xml"/><Relationship Id="rId120" Type="http://schemas.openxmlformats.org/officeDocument/2006/relationships/control" Target="../activeX/activeX59.xml"/><Relationship Id="rId125" Type="http://schemas.openxmlformats.org/officeDocument/2006/relationships/image" Target="../media/image61.emf"/><Relationship Id="rId141" Type="http://schemas.openxmlformats.org/officeDocument/2006/relationships/image" Target="../media/image69.emf"/><Relationship Id="rId146" Type="http://schemas.openxmlformats.org/officeDocument/2006/relationships/control" Target="../activeX/activeX72.xml"/><Relationship Id="rId167" Type="http://schemas.openxmlformats.org/officeDocument/2006/relationships/image" Target="../media/image82.emf"/><Relationship Id="rId7" Type="http://schemas.openxmlformats.org/officeDocument/2006/relationships/image" Target="../media/image2.emf"/><Relationship Id="rId71" Type="http://schemas.openxmlformats.org/officeDocument/2006/relationships/image" Target="../media/image34.emf"/><Relationship Id="rId92" Type="http://schemas.openxmlformats.org/officeDocument/2006/relationships/control" Target="../activeX/activeX45.xml"/><Relationship Id="rId162" Type="http://schemas.openxmlformats.org/officeDocument/2006/relationships/control" Target="../activeX/activeX80.xml"/><Relationship Id="rId2" Type="http://schemas.openxmlformats.org/officeDocument/2006/relationships/drawing" Target="../drawings/drawing1.xml"/><Relationship Id="rId29" Type="http://schemas.openxmlformats.org/officeDocument/2006/relationships/image" Target="../media/image13.emf"/><Relationship Id="rId24" Type="http://schemas.openxmlformats.org/officeDocument/2006/relationships/control" Target="../activeX/activeX11.xml"/><Relationship Id="rId40" Type="http://schemas.openxmlformats.org/officeDocument/2006/relationships/control" Target="../activeX/activeX19.xml"/><Relationship Id="rId45" Type="http://schemas.openxmlformats.org/officeDocument/2006/relationships/image" Target="../media/image21.emf"/><Relationship Id="rId66" Type="http://schemas.openxmlformats.org/officeDocument/2006/relationships/control" Target="../activeX/activeX32.xml"/><Relationship Id="rId87" Type="http://schemas.openxmlformats.org/officeDocument/2006/relationships/image" Target="../media/image42.emf"/><Relationship Id="rId110" Type="http://schemas.openxmlformats.org/officeDocument/2006/relationships/control" Target="../activeX/activeX54.xml"/><Relationship Id="rId115" Type="http://schemas.openxmlformats.org/officeDocument/2006/relationships/image" Target="../media/image56.emf"/><Relationship Id="rId131" Type="http://schemas.openxmlformats.org/officeDocument/2006/relationships/image" Target="../media/image64.emf"/><Relationship Id="rId136" Type="http://schemas.openxmlformats.org/officeDocument/2006/relationships/control" Target="../activeX/activeX67.xml"/><Relationship Id="rId157" Type="http://schemas.openxmlformats.org/officeDocument/2006/relationships/image" Target="../media/image77.emf"/><Relationship Id="rId61" Type="http://schemas.openxmlformats.org/officeDocument/2006/relationships/image" Target="../media/image29.emf"/><Relationship Id="rId82" Type="http://schemas.openxmlformats.org/officeDocument/2006/relationships/control" Target="../activeX/activeX40.xml"/><Relationship Id="rId152" Type="http://schemas.openxmlformats.org/officeDocument/2006/relationships/control" Target="../activeX/activeX75.xml"/><Relationship Id="rId19" Type="http://schemas.openxmlformats.org/officeDocument/2006/relationships/image" Target="../media/image8.emf"/><Relationship Id="rId14" Type="http://schemas.openxmlformats.org/officeDocument/2006/relationships/control" Target="../activeX/activeX6.xml"/><Relationship Id="rId30" Type="http://schemas.openxmlformats.org/officeDocument/2006/relationships/control" Target="../activeX/activeX14.xml"/><Relationship Id="rId35" Type="http://schemas.openxmlformats.org/officeDocument/2006/relationships/image" Target="../media/image16.emf"/><Relationship Id="rId56" Type="http://schemas.openxmlformats.org/officeDocument/2006/relationships/control" Target="../activeX/activeX27.xml"/><Relationship Id="rId77" Type="http://schemas.openxmlformats.org/officeDocument/2006/relationships/image" Target="../media/image37.emf"/><Relationship Id="rId100" Type="http://schemas.openxmlformats.org/officeDocument/2006/relationships/control" Target="../activeX/activeX49.xml"/><Relationship Id="rId105" Type="http://schemas.openxmlformats.org/officeDocument/2006/relationships/image" Target="../media/image51.emf"/><Relationship Id="rId126" Type="http://schemas.openxmlformats.org/officeDocument/2006/relationships/control" Target="../activeX/activeX62.xml"/><Relationship Id="rId147" Type="http://schemas.openxmlformats.org/officeDocument/2006/relationships/image" Target="../media/image72.emf"/><Relationship Id="rId168" Type="http://schemas.openxmlformats.org/officeDocument/2006/relationships/control" Target="../activeX/activeX83.xml"/><Relationship Id="rId8" Type="http://schemas.openxmlformats.org/officeDocument/2006/relationships/control" Target="../activeX/activeX3.xml"/><Relationship Id="rId51" Type="http://schemas.openxmlformats.org/officeDocument/2006/relationships/image" Target="../media/image24.emf"/><Relationship Id="rId72" Type="http://schemas.openxmlformats.org/officeDocument/2006/relationships/control" Target="../activeX/activeX35.xml"/><Relationship Id="rId93" Type="http://schemas.openxmlformats.org/officeDocument/2006/relationships/image" Target="../media/image45.emf"/><Relationship Id="rId98" Type="http://schemas.openxmlformats.org/officeDocument/2006/relationships/control" Target="../activeX/activeX48.xml"/><Relationship Id="rId121" Type="http://schemas.openxmlformats.org/officeDocument/2006/relationships/image" Target="../media/image59.emf"/><Relationship Id="rId142" Type="http://schemas.openxmlformats.org/officeDocument/2006/relationships/control" Target="../activeX/activeX70.xml"/><Relationship Id="rId163" Type="http://schemas.openxmlformats.org/officeDocument/2006/relationships/image" Target="../media/image80.emf"/><Relationship Id="rId3" Type="http://schemas.openxmlformats.org/officeDocument/2006/relationships/vmlDrawing" Target="../drawings/vmlDrawing1.vml"/><Relationship Id="rId25" Type="http://schemas.openxmlformats.org/officeDocument/2006/relationships/image" Target="../media/image11.emf"/><Relationship Id="rId46" Type="http://schemas.openxmlformats.org/officeDocument/2006/relationships/control" Target="../activeX/activeX22.xml"/><Relationship Id="rId67" Type="http://schemas.openxmlformats.org/officeDocument/2006/relationships/image" Target="../media/image32.emf"/><Relationship Id="rId116" Type="http://schemas.openxmlformats.org/officeDocument/2006/relationships/control" Target="../activeX/activeX57.xml"/><Relationship Id="rId137" Type="http://schemas.openxmlformats.org/officeDocument/2006/relationships/image" Target="../media/image67.emf"/><Relationship Id="rId158" Type="http://schemas.openxmlformats.org/officeDocument/2006/relationships/control" Target="../activeX/activeX78.xml"/><Relationship Id="rId20" Type="http://schemas.openxmlformats.org/officeDocument/2006/relationships/control" Target="../activeX/activeX9.xml"/><Relationship Id="rId41" Type="http://schemas.openxmlformats.org/officeDocument/2006/relationships/image" Target="../media/image19.emf"/><Relationship Id="rId62" Type="http://schemas.openxmlformats.org/officeDocument/2006/relationships/control" Target="../activeX/activeX30.xml"/><Relationship Id="rId83" Type="http://schemas.openxmlformats.org/officeDocument/2006/relationships/image" Target="../media/image40.emf"/><Relationship Id="rId88" Type="http://schemas.openxmlformats.org/officeDocument/2006/relationships/control" Target="../activeX/activeX43.xml"/><Relationship Id="rId111" Type="http://schemas.openxmlformats.org/officeDocument/2006/relationships/image" Target="../media/image54.emf"/><Relationship Id="rId132" Type="http://schemas.openxmlformats.org/officeDocument/2006/relationships/control" Target="../activeX/activeX65.xml"/><Relationship Id="rId153" Type="http://schemas.openxmlformats.org/officeDocument/2006/relationships/image" Target="../media/image75.emf"/><Relationship Id="rId15" Type="http://schemas.openxmlformats.org/officeDocument/2006/relationships/image" Target="../media/image6.emf"/><Relationship Id="rId36" Type="http://schemas.openxmlformats.org/officeDocument/2006/relationships/control" Target="../activeX/activeX17.xml"/><Relationship Id="rId57" Type="http://schemas.openxmlformats.org/officeDocument/2006/relationships/image" Target="../media/image27.emf"/><Relationship Id="rId106" Type="http://schemas.openxmlformats.org/officeDocument/2006/relationships/control" Target="../activeX/activeX52.xml"/><Relationship Id="rId127" Type="http://schemas.openxmlformats.org/officeDocument/2006/relationships/image" Target="../media/image62.emf"/><Relationship Id="rId10" Type="http://schemas.openxmlformats.org/officeDocument/2006/relationships/control" Target="../activeX/activeX4.xml"/><Relationship Id="rId31" Type="http://schemas.openxmlformats.org/officeDocument/2006/relationships/image" Target="../media/image14.emf"/><Relationship Id="rId52" Type="http://schemas.openxmlformats.org/officeDocument/2006/relationships/control" Target="../activeX/activeX25.xml"/><Relationship Id="rId73" Type="http://schemas.openxmlformats.org/officeDocument/2006/relationships/image" Target="../media/image35.emf"/><Relationship Id="rId78" Type="http://schemas.openxmlformats.org/officeDocument/2006/relationships/control" Target="../activeX/activeX38.xml"/><Relationship Id="rId94" Type="http://schemas.openxmlformats.org/officeDocument/2006/relationships/control" Target="../activeX/activeX46.xml"/><Relationship Id="rId99" Type="http://schemas.openxmlformats.org/officeDocument/2006/relationships/image" Target="../media/image48.emf"/><Relationship Id="rId101" Type="http://schemas.openxmlformats.org/officeDocument/2006/relationships/image" Target="../media/image49.emf"/><Relationship Id="rId122" Type="http://schemas.openxmlformats.org/officeDocument/2006/relationships/control" Target="../activeX/activeX60.xml"/><Relationship Id="rId143" Type="http://schemas.openxmlformats.org/officeDocument/2006/relationships/image" Target="../media/image70.emf"/><Relationship Id="rId148" Type="http://schemas.openxmlformats.org/officeDocument/2006/relationships/control" Target="../activeX/activeX73.xml"/><Relationship Id="rId164" Type="http://schemas.openxmlformats.org/officeDocument/2006/relationships/control" Target="../activeX/activeX81.xml"/><Relationship Id="rId169" Type="http://schemas.openxmlformats.org/officeDocument/2006/relationships/image" Target="../media/image83.emf"/><Relationship Id="rId4" Type="http://schemas.openxmlformats.org/officeDocument/2006/relationships/control" Target="../activeX/activeX1.xml"/><Relationship Id="rId9" Type="http://schemas.openxmlformats.org/officeDocument/2006/relationships/image" Target="../media/image3.emf"/><Relationship Id="rId26" Type="http://schemas.openxmlformats.org/officeDocument/2006/relationships/control" Target="../activeX/activeX12.xml"/><Relationship Id="rId47" Type="http://schemas.openxmlformats.org/officeDocument/2006/relationships/image" Target="../media/image22.emf"/><Relationship Id="rId68" Type="http://schemas.openxmlformats.org/officeDocument/2006/relationships/control" Target="../activeX/activeX33.xml"/><Relationship Id="rId89" Type="http://schemas.openxmlformats.org/officeDocument/2006/relationships/image" Target="../media/image43.emf"/><Relationship Id="rId112" Type="http://schemas.openxmlformats.org/officeDocument/2006/relationships/control" Target="../activeX/activeX55.xml"/><Relationship Id="rId133" Type="http://schemas.openxmlformats.org/officeDocument/2006/relationships/image" Target="../media/image65.emf"/><Relationship Id="rId154" Type="http://schemas.openxmlformats.org/officeDocument/2006/relationships/control" Target="../activeX/activeX76.xml"/><Relationship Id="rId16" Type="http://schemas.openxmlformats.org/officeDocument/2006/relationships/control" Target="../activeX/activeX7.xml"/><Relationship Id="rId37" Type="http://schemas.openxmlformats.org/officeDocument/2006/relationships/image" Target="../media/image17.emf"/><Relationship Id="rId58" Type="http://schemas.openxmlformats.org/officeDocument/2006/relationships/control" Target="../activeX/activeX28.xml"/><Relationship Id="rId79" Type="http://schemas.openxmlformats.org/officeDocument/2006/relationships/image" Target="../media/image38.emf"/><Relationship Id="rId102" Type="http://schemas.openxmlformats.org/officeDocument/2006/relationships/control" Target="../activeX/activeX50.xml"/><Relationship Id="rId123" Type="http://schemas.openxmlformats.org/officeDocument/2006/relationships/image" Target="../media/image60.emf"/><Relationship Id="rId144" Type="http://schemas.openxmlformats.org/officeDocument/2006/relationships/control" Target="../activeX/activeX71.xml"/><Relationship Id="rId90" Type="http://schemas.openxmlformats.org/officeDocument/2006/relationships/control" Target="../activeX/activeX44.xml"/><Relationship Id="rId165" Type="http://schemas.openxmlformats.org/officeDocument/2006/relationships/image" Target="../media/image81.emf"/><Relationship Id="rId27" Type="http://schemas.openxmlformats.org/officeDocument/2006/relationships/image" Target="../media/image12.emf"/><Relationship Id="rId48" Type="http://schemas.openxmlformats.org/officeDocument/2006/relationships/control" Target="../activeX/activeX23.xml"/><Relationship Id="rId69" Type="http://schemas.openxmlformats.org/officeDocument/2006/relationships/image" Target="../media/image33.emf"/><Relationship Id="rId113" Type="http://schemas.openxmlformats.org/officeDocument/2006/relationships/image" Target="../media/image55.emf"/><Relationship Id="rId134" Type="http://schemas.openxmlformats.org/officeDocument/2006/relationships/control" Target="../activeX/activeX66.xml"/><Relationship Id="rId80" Type="http://schemas.openxmlformats.org/officeDocument/2006/relationships/control" Target="../activeX/activeX39.xml"/><Relationship Id="rId155" Type="http://schemas.openxmlformats.org/officeDocument/2006/relationships/image" Target="../media/image76.emf"/><Relationship Id="rId17" Type="http://schemas.openxmlformats.org/officeDocument/2006/relationships/image" Target="../media/image7.emf"/><Relationship Id="rId38" Type="http://schemas.openxmlformats.org/officeDocument/2006/relationships/control" Target="../activeX/activeX18.xml"/><Relationship Id="rId59" Type="http://schemas.openxmlformats.org/officeDocument/2006/relationships/image" Target="../media/image28.emf"/><Relationship Id="rId103" Type="http://schemas.openxmlformats.org/officeDocument/2006/relationships/image" Target="../media/image50.emf"/><Relationship Id="rId124" Type="http://schemas.openxmlformats.org/officeDocument/2006/relationships/control" Target="../activeX/activeX6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78D90-A308-4651-9050-9C3A575E11A5}">
  <sheetPr codeName="Ark3"/>
  <dimension ref="A1:T267"/>
  <sheetViews>
    <sheetView tabSelected="1" zoomScaleNormal="100" workbookViewId="0">
      <selection activeCell="V12" sqref="V12"/>
    </sheetView>
  </sheetViews>
  <sheetFormatPr defaultRowHeight="15" x14ac:dyDescent="0.25"/>
  <cols>
    <col min="1" max="1" width="32.7109375" customWidth="1"/>
    <col min="2" max="2" width="45.85546875" customWidth="1"/>
    <col min="3" max="3" width="9.140625" customWidth="1"/>
    <col min="4" max="4" width="71.85546875" customWidth="1"/>
    <col min="5" max="5" width="9.5703125" customWidth="1"/>
    <col min="6" max="6" width="36.5703125" style="1" hidden="1" customWidth="1"/>
    <col min="7" max="7" width="39.85546875" style="1" hidden="1" customWidth="1"/>
    <col min="8" max="8" width="12.7109375" hidden="1" customWidth="1"/>
    <col min="9" max="9" width="169.85546875" hidden="1" customWidth="1"/>
    <col min="10" max="10" width="2" hidden="1" customWidth="1"/>
    <col min="11" max="19" width="6.28515625" hidden="1" customWidth="1"/>
    <col min="20" max="20" width="2" hidden="1" customWidth="1"/>
    <col min="21" max="21" width="0" hidden="1" customWidth="1"/>
  </cols>
  <sheetData>
    <row r="1" spans="1:10" ht="84.75" customHeight="1" x14ac:dyDescent="0.25">
      <c r="A1" s="51" t="s">
        <v>64</v>
      </c>
      <c r="B1" s="52"/>
      <c r="C1" s="52"/>
      <c r="D1" s="52"/>
      <c r="E1" s="41"/>
      <c r="F1" s="41"/>
      <c r="G1" s="41"/>
      <c r="H1" s="41"/>
      <c r="I1" s="41"/>
      <c r="J1" s="41"/>
    </row>
    <row r="2" spans="1:10" ht="53.25" customHeight="1" x14ac:dyDescent="0.25">
      <c r="A2" s="53" t="s">
        <v>63</v>
      </c>
      <c r="B2" s="53"/>
      <c r="C2" s="53"/>
      <c r="D2" s="53"/>
      <c r="E2" s="40"/>
      <c r="F2" s="40"/>
      <c r="G2" s="40"/>
      <c r="H2" s="40"/>
      <c r="I2" s="40"/>
      <c r="J2" s="40"/>
    </row>
    <row r="3" spans="1:10" x14ac:dyDescent="0.25">
      <c r="A3" s="2"/>
      <c r="B3" s="2"/>
      <c r="C3" s="2"/>
      <c r="D3" s="2"/>
      <c r="E3" s="2"/>
      <c r="F3" s="4"/>
      <c r="G3" s="4"/>
      <c r="H3" s="2"/>
      <c r="I3" s="2"/>
      <c r="J3" s="2"/>
    </row>
    <row r="4" spans="1:10" x14ac:dyDescent="0.25">
      <c r="A4" s="2"/>
      <c r="B4" s="2"/>
      <c r="C4" s="2"/>
      <c r="D4" s="2"/>
      <c r="E4" s="2"/>
      <c r="F4" s="4"/>
      <c r="G4" s="4"/>
      <c r="H4" s="2"/>
      <c r="I4" s="2"/>
      <c r="J4" s="2"/>
    </row>
    <row r="5" spans="1:10" x14ac:dyDescent="0.25">
      <c r="A5" s="2"/>
      <c r="B5" s="2"/>
      <c r="C5" s="2"/>
      <c r="D5" s="2"/>
      <c r="E5" s="2"/>
      <c r="F5" s="4"/>
      <c r="G5" s="4"/>
      <c r="H5" s="2"/>
      <c r="I5" s="2"/>
      <c r="J5" s="2"/>
    </row>
    <row r="6" spans="1:10" x14ac:dyDescent="0.25">
      <c r="A6" s="39"/>
      <c r="B6" s="2"/>
      <c r="C6" s="2"/>
      <c r="D6" s="2"/>
      <c r="E6" s="2"/>
      <c r="F6" s="4"/>
      <c r="G6" s="4"/>
      <c r="H6" s="2"/>
      <c r="I6" s="2"/>
      <c r="J6" s="2"/>
    </row>
    <row r="7" spans="1:10" x14ac:dyDescent="0.25">
      <c r="A7" s="2"/>
      <c r="B7" s="2"/>
      <c r="C7" s="2"/>
      <c r="D7" s="2"/>
      <c r="E7" s="2"/>
      <c r="F7" s="4"/>
      <c r="G7" s="4"/>
      <c r="H7" s="2"/>
      <c r="I7" s="2"/>
      <c r="J7" s="2"/>
    </row>
    <row r="8" spans="1:10" x14ac:dyDescent="0.25">
      <c r="A8" s="2"/>
      <c r="B8" s="2"/>
      <c r="C8" s="2"/>
      <c r="D8" s="2"/>
      <c r="E8" s="2"/>
      <c r="F8" s="4"/>
      <c r="G8" s="4"/>
      <c r="H8" s="2"/>
      <c r="I8" s="2"/>
      <c r="J8" s="2"/>
    </row>
    <row r="9" spans="1:10" x14ac:dyDescent="0.25">
      <c r="A9" s="2"/>
      <c r="B9" s="2"/>
      <c r="C9" s="2"/>
      <c r="D9" s="2"/>
      <c r="E9" s="2"/>
      <c r="F9" s="4"/>
      <c r="G9" s="4"/>
      <c r="H9" s="2"/>
      <c r="I9" s="2"/>
      <c r="J9" s="2"/>
    </row>
    <row r="10" spans="1:10" x14ac:dyDescent="0.25">
      <c r="A10" s="2"/>
      <c r="B10" s="2"/>
      <c r="C10" s="2"/>
      <c r="D10" s="2"/>
      <c r="E10" s="2"/>
      <c r="F10" s="4"/>
      <c r="G10" s="4"/>
      <c r="H10" s="2"/>
      <c r="I10" s="2"/>
      <c r="J10" s="2"/>
    </row>
    <row r="11" spans="1:10" x14ac:dyDescent="0.25">
      <c r="A11" s="2"/>
      <c r="B11" s="2"/>
      <c r="C11" s="2"/>
      <c r="D11" s="2"/>
      <c r="E11" s="2"/>
      <c r="F11" s="4"/>
      <c r="G11" s="4"/>
      <c r="H11" s="2"/>
      <c r="I11" s="2"/>
      <c r="J11" s="2"/>
    </row>
    <row r="12" spans="1:10" x14ac:dyDescent="0.25">
      <c r="A12" s="2"/>
      <c r="B12" s="2"/>
      <c r="C12" s="2"/>
      <c r="D12" s="2"/>
      <c r="E12" s="2"/>
      <c r="F12" s="4"/>
      <c r="G12" s="4"/>
      <c r="H12" s="2"/>
      <c r="I12" s="2"/>
      <c r="J12" s="2"/>
    </row>
    <row r="13" spans="1:10" x14ac:dyDescent="0.25">
      <c r="A13" s="2"/>
      <c r="B13" s="2"/>
      <c r="C13" s="2"/>
      <c r="D13" s="2"/>
      <c r="E13" s="2"/>
      <c r="F13" s="4"/>
      <c r="G13" s="4"/>
      <c r="H13" s="2"/>
      <c r="I13" s="2"/>
      <c r="J13" s="2"/>
    </row>
    <row r="14" spans="1:10" x14ac:dyDescent="0.25">
      <c r="A14" s="2"/>
      <c r="B14" s="2"/>
      <c r="C14" s="2"/>
      <c r="D14" s="2"/>
      <c r="E14" s="2"/>
      <c r="F14" s="4"/>
      <c r="G14" s="4"/>
      <c r="H14" s="2"/>
      <c r="I14" s="2"/>
      <c r="J14" s="2"/>
    </row>
    <row r="15" spans="1:10" x14ac:dyDescent="0.25">
      <c r="A15" s="2"/>
      <c r="B15" s="2"/>
      <c r="C15" s="2"/>
      <c r="D15" s="2"/>
      <c r="E15" s="2"/>
      <c r="F15" s="4"/>
      <c r="G15" s="4"/>
      <c r="H15" s="2"/>
      <c r="I15" s="2"/>
      <c r="J15" s="2"/>
    </row>
    <row r="16" spans="1:10" x14ac:dyDescent="0.25">
      <c r="A16" s="2"/>
      <c r="B16" s="2"/>
      <c r="C16" s="2"/>
      <c r="D16" s="2"/>
      <c r="E16" s="2"/>
      <c r="F16" s="4"/>
      <c r="G16" s="4"/>
      <c r="H16" s="2"/>
      <c r="I16" s="2"/>
      <c r="J16" s="2"/>
    </row>
    <row r="17" spans="1:10" x14ac:dyDescent="0.25">
      <c r="A17" s="2"/>
      <c r="B17" s="2"/>
      <c r="C17" s="2"/>
      <c r="D17" s="2"/>
      <c r="E17" s="2"/>
      <c r="F17" s="4"/>
      <c r="G17" s="4"/>
      <c r="H17" s="2"/>
      <c r="I17" s="2"/>
      <c r="J17" s="2"/>
    </row>
    <row r="18" spans="1:10" x14ac:dyDescent="0.25">
      <c r="A18" s="2"/>
      <c r="B18" s="2"/>
      <c r="C18" s="2"/>
      <c r="D18" s="2"/>
      <c r="E18" s="2"/>
      <c r="F18" s="4"/>
      <c r="G18" s="4"/>
      <c r="H18" s="2"/>
      <c r="I18" s="2"/>
      <c r="J18" s="2"/>
    </row>
    <row r="19" spans="1:10" ht="17.25" customHeight="1" x14ac:dyDescent="0.25">
      <c r="A19" s="2"/>
      <c r="B19" s="2"/>
      <c r="C19" s="2"/>
      <c r="D19" s="2"/>
      <c r="E19" s="2"/>
      <c r="F19" s="4"/>
      <c r="G19" s="4"/>
      <c r="H19" s="2"/>
      <c r="I19" s="2"/>
      <c r="J19" s="2"/>
    </row>
    <row r="20" spans="1:10" ht="21" customHeight="1" x14ac:dyDescent="0.4">
      <c r="A20" s="54" t="s">
        <v>62</v>
      </c>
      <c r="B20" s="54"/>
      <c r="C20" s="54"/>
      <c r="D20" s="54"/>
      <c r="E20" s="38"/>
      <c r="F20" s="42"/>
      <c r="G20" s="42"/>
      <c r="H20" s="38"/>
      <c r="I20" s="38"/>
      <c r="J20" s="38"/>
    </row>
    <row r="21" spans="1:10" x14ac:dyDescent="0.25">
      <c r="A21" s="2"/>
      <c r="B21" s="2"/>
      <c r="C21" s="2"/>
      <c r="D21" s="2"/>
      <c r="E21" s="2"/>
      <c r="F21" s="4"/>
      <c r="G21" s="4"/>
      <c r="H21" s="2"/>
      <c r="I21" s="2"/>
      <c r="J21" s="2"/>
    </row>
    <row r="22" spans="1:10" ht="18.75" customHeight="1" x14ac:dyDescent="0.25">
      <c r="A22" s="55" t="s">
        <v>61</v>
      </c>
      <c r="B22" s="55"/>
      <c r="C22" s="55"/>
      <c r="D22" s="55"/>
      <c r="E22" s="37"/>
      <c r="F22" s="37"/>
      <c r="G22" s="37"/>
      <c r="H22" s="37"/>
      <c r="I22" s="37"/>
      <c r="J22" s="37"/>
    </row>
    <row r="23" spans="1:10" ht="18" customHeight="1" x14ac:dyDescent="0.25">
      <c r="A23" s="55"/>
      <c r="B23" s="55"/>
      <c r="C23" s="55"/>
      <c r="D23" s="55"/>
      <c r="E23" s="37"/>
      <c r="F23" s="37"/>
      <c r="G23" s="37"/>
      <c r="H23" s="37"/>
      <c r="I23" s="37"/>
      <c r="J23" s="37"/>
    </row>
    <row r="24" spans="1:10" ht="18.75" customHeight="1" x14ac:dyDescent="0.25">
      <c r="A24" s="55" t="s">
        <v>60</v>
      </c>
      <c r="B24" s="55"/>
      <c r="C24" s="55"/>
      <c r="D24" s="55"/>
      <c r="E24" s="37"/>
      <c r="F24" s="37"/>
      <c r="G24" s="37"/>
      <c r="H24" s="37"/>
      <c r="I24" s="37"/>
      <c r="J24" s="37"/>
    </row>
    <row r="25" spans="1:10" ht="53.25" customHeight="1" x14ac:dyDescent="0.25">
      <c r="A25" s="55"/>
      <c r="B25" s="55"/>
      <c r="C25" s="55"/>
      <c r="D25" s="55"/>
      <c r="E25" s="37"/>
      <c r="F25" s="37"/>
      <c r="G25" s="37"/>
      <c r="H25" s="37"/>
      <c r="I25" s="37"/>
      <c r="J25" s="37"/>
    </row>
    <row r="26" spans="1:10" ht="53.25" hidden="1" customHeight="1" x14ac:dyDescent="0.25">
      <c r="A26" s="37"/>
      <c r="B26" s="37"/>
      <c r="C26" s="37"/>
      <c r="D26" s="37"/>
      <c r="E26" s="37"/>
      <c r="F26" s="37"/>
      <c r="G26" s="37"/>
      <c r="H26" s="37"/>
      <c r="I26" s="37"/>
      <c r="J26" s="37"/>
    </row>
    <row r="27" spans="1:10" ht="53.25" hidden="1" customHeight="1" x14ac:dyDescent="0.25">
      <c r="A27" s="37"/>
      <c r="B27" s="37"/>
      <c r="C27" s="37"/>
      <c r="D27" s="37"/>
      <c r="E27" s="37"/>
      <c r="F27" s="37"/>
      <c r="G27" s="37"/>
      <c r="H27" s="37"/>
      <c r="I27" s="37"/>
      <c r="J27" s="37"/>
    </row>
    <row r="28" spans="1:10" ht="53.25" hidden="1" customHeight="1" x14ac:dyDescent="0.25">
      <c r="A28" s="37"/>
      <c r="B28" s="37"/>
      <c r="C28" s="37"/>
      <c r="D28" s="37"/>
      <c r="E28" s="37"/>
      <c r="F28" s="37"/>
      <c r="G28" s="37"/>
      <c r="H28" s="37"/>
      <c r="I28" s="37"/>
      <c r="J28" s="37"/>
    </row>
    <row r="29" spans="1:10" ht="15" customHeight="1" x14ac:dyDescent="0.25">
      <c r="A29" s="55"/>
      <c r="B29" s="55"/>
      <c r="C29" s="55"/>
      <c r="D29" s="55"/>
      <c r="E29" s="37"/>
      <c r="F29" s="37"/>
      <c r="G29" s="37"/>
      <c r="H29" s="37"/>
      <c r="I29" s="37"/>
      <c r="J29" s="37"/>
    </row>
    <row r="30" spans="1:10" x14ac:dyDescent="0.25">
      <c r="A30" s="28" t="s">
        <v>59</v>
      </c>
      <c r="B30" s="27"/>
      <c r="C30" s="27"/>
      <c r="D30" s="27"/>
      <c r="E30" s="27"/>
      <c r="F30" s="43"/>
      <c r="G30" s="43"/>
      <c r="H30" s="27"/>
      <c r="I30" s="27"/>
      <c r="J30" s="27"/>
    </row>
    <row r="31" spans="1:10" ht="19.5" customHeight="1" x14ac:dyDescent="0.25">
      <c r="A31" s="56" t="s">
        <v>58</v>
      </c>
      <c r="B31" s="56"/>
      <c r="C31" s="56"/>
      <c r="D31" s="56"/>
      <c r="E31" s="26"/>
      <c r="F31" s="26"/>
      <c r="G31" s="26"/>
      <c r="H31" s="26"/>
      <c r="I31" s="26"/>
      <c r="J31" s="26"/>
    </row>
    <row r="32" spans="1:10" ht="18.75" customHeight="1" x14ac:dyDescent="0.25">
      <c r="A32" s="56"/>
      <c r="B32" s="56"/>
      <c r="C32" s="56"/>
      <c r="D32" s="56"/>
      <c r="E32" s="26"/>
      <c r="F32" s="26"/>
      <c r="G32" s="26"/>
      <c r="H32" s="26"/>
      <c r="I32" s="26"/>
      <c r="J32" s="26"/>
    </row>
    <row r="33" spans="1:20" x14ac:dyDescent="0.25">
      <c r="A33" s="2"/>
      <c r="B33" s="2"/>
      <c r="C33" s="2"/>
      <c r="D33" s="2"/>
      <c r="E33" s="2"/>
      <c r="F33" s="44" t="s">
        <v>57</v>
      </c>
      <c r="G33" s="49" t="s">
        <v>56</v>
      </c>
      <c r="H33" s="36" t="s">
        <v>55</v>
      </c>
      <c r="I33" s="36" t="s">
        <v>55</v>
      </c>
      <c r="J33" s="2"/>
    </row>
    <row r="34" spans="1:20" ht="30" x14ac:dyDescent="0.3">
      <c r="A34" s="25" t="s">
        <v>54</v>
      </c>
      <c r="B34" s="23"/>
      <c r="C34" s="23"/>
      <c r="D34" s="23"/>
      <c r="E34" s="2"/>
      <c r="F34" s="45" t="s">
        <v>69</v>
      </c>
      <c r="G34" s="45" t="s">
        <v>70</v>
      </c>
      <c r="H34" s="22" t="e" cm="1">
        <f t="array" aca="1" ref="H34" ca="1">IF(T35=2,F34,_xludf.NA())</f>
        <v>#NAME?</v>
      </c>
      <c r="I34" s="22" t="str" cm="1">
        <f t="array" ref="I34">IF(T35=0,G34,_xludf.NA())</f>
        <v>Der bør implementeres nye tiltag for at reducere risici.</v>
      </c>
      <c r="J34" s="2"/>
    </row>
    <row r="35" spans="1:20" ht="15.75" x14ac:dyDescent="0.25">
      <c r="A35" s="2"/>
      <c r="B35" s="35"/>
      <c r="C35" s="35"/>
      <c r="D35" s="2"/>
      <c r="E35" s="2"/>
      <c r="F35" s="4"/>
      <c r="G35" s="4"/>
      <c r="H35" s="2"/>
      <c r="I35" s="2"/>
      <c r="J35" s="2">
        <v>1</v>
      </c>
      <c r="K35" s="33" t="b">
        <v>0</v>
      </c>
      <c r="L35" s="33" t="b">
        <v>0</v>
      </c>
      <c r="M35" s="33" t="b">
        <v>0</v>
      </c>
      <c r="N35" s="33" t="b">
        <v>0</v>
      </c>
      <c r="O35" s="33"/>
      <c r="P35" s="33"/>
      <c r="Q35" s="33"/>
      <c r="R35" s="33"/>
      <c r="S35" s="33"/>
      <c r="T35" s="33">
        <f t="shared" ref="T35:T42" si="0">IF(K35=TRUE,2,IF(L35=TRUE,1,IF(M35=TRUE,0,0)))</f>
        <v>0</v>
      </c>
    </row>
    <row r="36" spans="1:20" ht="15.75" x14ac:dyDescent="0.25">
      <c r="A36" s="2"/>
      <c r="B36" s="35"/>
      <c r="C36" s="35"/>
      <c r="D36" s="2"/>
      <c r="E36" s="2"/>
      <c r="F36" s="4"/>
      <c r="G36" s="4"/>
      <c r="H36" s="2"/>
      <c r="I36" s="2"/>
      <c r="J36" s="2">
        <v>1</v>
      </c>
      <c r="K36" s="33" t="b">
        <v>0</v>
      </c>
      <c r="M36" s="33" t="b">
        <v>0</v>
      </c>
      <c r="N36" s="33" t="b">
        <v>0</v>
      </c>
      <c r="O36" s="33"/>
      <c r="P36" s="33"/>
      <c r="Q36" s="33"/>
      <c r="R36" s="33"/>
      <c r="S36" s="33"/>
      <c r="T36" s="33">
        <f t="shared" si="0"/>
        <v>0</v>
      </c>
    </row>
    <row r="37" spans="1:20" ht="15.75" x14ac:dyDescent="0.25">
      <c r="A37" s="2"/>
      <c r="B37" s="35"/>
      <c r="C37" s="35"/>
      <c r="D37" s="2"/>
      <c r="E37" s="2"/>
      <c r="F37" s="4"/>
      <c r="G37" s="4"/>
      <c r="H37" s="2"/>
      <c r="I37" s="2"/>
      <c r="J37" s="2">
        <v>1</v>
      </c>
      <c r="K37" s="33" t="b">
        <v>0</v>
      </c>
      <c r="M37" s="33" t="b">
        <v>0</v>
      </c>
      <c r="N37" s="33" t="b">
        <v>0</v>
      </c>
      <c r="O37" s="33"/>
      <c r="P37" s="33"/>
      <c r="Q37" s="33"/>
      <c r="R37" s="33"/>
      <c r="S37" s="33"/>
      <c r="T37" s="33">
        <f t="shared" si="0"/>
        <v>0</v>
      </c>
    </row>
    <row r="38" spans="1:20" ht="15.75" x14ac:dyDescent="0.25">
      <c r="A38" s="2"/>
      <c r="B38" s="34"/>
      <c r="C38" s="34"/>
      <c r="D38" s="2"/>
      <c r="E38" s="2"/>
      <c r="F38" s="4"/>
      <c r="G38" s="4"/>
      <c r="H38" s="2"/>
      <c r="I38" s="2"/>
      <c r="J38" s="2">
        <v>1</v>
      </c>
      <c r="K38" s="33" t="b">
        <v>0</v>
      </c>
      <c r="L38" s="33" t="b">
        <v>0</v>
      </c>
      <c r="M38" s="33" t="b">
        <v>0</v>
      </c>
      <c r="N38" s="33" t="b">
        <v>0</v>
      </c>
      <c r="O38" s="33"/>
      <c r="P38" s="33"/>
      <c r="Q38" s="33"/>
      <c r="R38" s="33"/>
      <c r="S38" s="33"/>
      <c r="T38" s="33">
        <f t="shared" si="0"/>
        <v>0</v>
      </c>
    </row>
    <row r="39" spans="1:20" x14ac:dyDescent="0.25">
      <c r="A39" s="2"/>
      <c r="B39" s="2"/>
      <c r="C39" s="2"/>
      <c r="D39" s="2"/>
      <c r="E39" s="2"/>
      <c r="F39" s="4"/>
      <c r="G39" s="4"/>
      <c r="H39" s="2"/>
      <c r="I39" s="2"/>
      <c r="J39" s="2">
        <v>2</v>
      </c>
      <c r="K39" s="33" t="b">
        <v>0</v>
      </c>
      <c r="M39" s="33" t="b">
        <v>0</v>
      </c>
      <c r="N39" s="33" t="b">
        <v>0</v>
      </c>
      <c r="O39" s="33"/>
      <c r="P39" s="33"/>
      <c r="Q39" s="33"/>
      <c r="R39" s="33"/>
      <c r="S39" s="33"/>
      <c r="T39" s="33">
        <f t="shared" si="0"/>
        <v>0</v>
      </c>
    </row>
    <row r="40" spans="1:20" x14ac:dyDescent="0.25">
      <c r="A40" s="2"/>
      <c r="B40" s="2"/>
      <c r="C40" s="2"/>
      <c r="D40" s="2"/>
      <c r="E40" s="2"/>
      <c r="F40" s="4"/>
      <c r="G40" s="4"/>
      <c r="H40" s="2"/>
      <c r="I40" s="2"/>
      <c r="J40" s="2">
        <v>2</v>
      </c>
      <c r="K40" s="33" t="b">
        <v>0</v>
      </c>
      <c r="L40" s="33" t="b">
        <v>0</v>
      </c>
      <c r="M40" s="33" t="b">
        <v>0</v>
      </c>
      <c r="N40" s="33" t="b">
        <v>0</v>
      </c>
      <c r="O40" s="33"/>
      <c r="P40" s="33"/>
      <c r="Q40" s="33"/>
      <c r="R40" s="33"/>
      <c r="S40" s="33"/>
      <c r="T40" s="33">
        <f t="shared" si="0"/>
        <v>0</v>
      </c>
    </row>
    <row r="41" spans="1:20" x14ac:dyDescent="0.25">
      <c r="A41" s="2"/>
      <c r="B41" s="2"/>
      <c r="C41" s="2"/>
      <c r="E41" s="2"/>
      <c r="F41" s="4"/>
      <c r="G41" s="4"/>
      <c r="H41" s="2"/>
      <c r="I41" s="2"/>
      <c r="J41" s="2">
        <v>2</v>
      </c>
      <c r="K41" s="33" t="b">
        <v>0</v>
      </c>
      <c r="M41" s="33" t="b">
        <v>0</v>
      </c>
      <c r="N41" s="33" t="b">
        <v>0</v>
      </c>
      <c r="O41" s="33"/>
      <c r="P41" s="33"/>
      <c r="Q41" s="33"/>
      <c r="R41" s="33"/>
      <c r="S41" s="33"/>
      <c r="T41" s="33">
        <f t="shared" si="0"/>
        <v>0</v>
      </c>
    </row>
    <row r="42" spans="1:20" x14ac:dyDescent="0.25">
      <c r="A42" s="2"/>
      <c r="B42" s="2"/>
      <c r="C42" s="2"/>
      <c r="D42" s="2"/>
      <c r="E42" s="2"/>
      <c r="F42" s="4"/>
      <c r="G42" s="4"/>
      <c r="H42" s="2"/>
      <c r="I42" s="2"/>
      <c r="J42" s="2">
        <v>3</v>
      </c>
      <c r="K42" s="33" t="b">
        <v>0</v>
      </c>
      <c r="M42" s="33" t="b">
        <v>0</v>
      </c>
      <c r="N42" s="33" t="b">
        <v>0</v>
      </c>
      <c r="O42" s="33"/>
      <c r="P42" s="33"/>
      <c r="Q42" s="33"/>
      <c r="R42" s="33"/>
      <c r="S42" s="33"/>
      <c r="T42" s="33">
        <f t="shared" si="0"/>
        <v>0</v>
      </c>
    </row>
    <row r="43" spans="1:20" x14ac:dyDescent="0.25">
      <c r="A43" s="2"/>
      <c r="B43" s="2"/>
      <c r="C43" s="2"/>
      <c r="D43" s="2"/>
      <c r="E43" s="2"/>
      <c r="F43" s="4"/>
      <c r="G43" s="4"/>
      <c r="H43" s="2"/>
      <c r="I43" s="2"/>
      <c r="J43" s="2">
        <v>3</v>
      </c>
      <c r="K43" s="33" t="b">
        <v>0</v>
      </c>
      <c r="L43" s="33" t="b">
        <v>0</v>
      </c>
      <c r="M43" s="33" t="b">
        <v>0</v>
      </c>
      <c r="N43" s="33" t="b">
        <v>0</v>
      </c>
      <c r="O43" s="33" t="b">
        <v>0</v>
      </c>
      <c r="P43" s="33" t="b">
        <v>0</v>
      </c>
      <c r="Q43" s="33" t="b">
        <v>0</v>
      </c>
      <c r="R43" s="33" t="b">
        <v>0</v>
      </c>
      <c r="S43" s="33"/>
      <c r="T43" s="33">
        <f>IF(COUNTIF(K43:O43,TRUE)&gt;=3,2,IF(COUNTIF(K43:O43,TRUE)&gt;=1,1,0))</f>
        <v>0</v>
      </c>
    </row>
    <row r="44" spans="1:20" ht="29.25" customHeight="1" x14ac:dyDescent="0.4">
      <c r="A44" s="24" t="s">
        <v>53</v>
      </c>
      <c r="B44" s="23"/>
      <c r="C44" s="23"/>
      <c r="D44" s="23"/>
      <c r="E44" s="2"/>
      <c r="F44" s="1" t="s">
        <v>72</v>
      </c>
      <c r="G44" s="45" t="s">
        <v>71</v>
      </c>
      <c r="H44" s="22" t="e" cm="1">
        <f t="array" aca="1" ref="H44" ca="1">IF(T36=2,F44,_xludf.NA())</f>
        <v>#NAME?</v>
      </c>
      <c r="I44" s="22" t="str" cm="1">
        <f t="array" ref="I44">IF(T36=0,G44,_xludf.NA())</f>
        <v>Der bør afsættes ressourcer til risikostyring, krisehåndtering og fortsat drift.</v>
      </c>
      <c r="J44" s="2">
        <v>3</v>
      </c>
      <c r="K44" s="33" t="b">
        <v>0</v>
      </c>
      <c r="L44" s="33" t="b">
        <v>0</v>
      </c>
      <c r="M44" s="33" t="b">
        <v>0</v>
      </c>
      <c r="N44" s="33" t="b">
        <v>0</v>
      </c>
      <c r="O44" s="33" t="b">
        <v>0</v>
      </c>
      <c r="P44" s="33" t="b">
        <v>0</v>
      </c>
      <c r="Q44" s="33" t="b">
        <v>0</v>
      </c>
      <c r="R44" s="33" t="b">
        <v>0</v>
      </c>
      <c r="S44" s="33" t="b">
        <v>0</v>
      </c>
      <c r="T44" s="33">
        <f>IF(COUNTIF(K44:Q44,TRUE)&gt;=4,2,IF(COUNTIF(K44:Q44,TRUE)&gt;=2,1,0))</f>
        <v>0</v>
      </c>
    </row>
    <row r="45" spans="1:20" x14ac:dyDescent="0.25">
      <c r="A45" s="2"/>
      <c r="B45" s="2"/>
      <c r="C45" s="2"/>
      <c r="D45" s="2"/>
      <c r="E45" s="2"/>
      <c r="F45" s="4"/>
      <c r="G45" s="4"/>
      <c r="H45" s="2"/>
      <c r="I45" s="2"/>
      <c r="J45" s="2">
        <v>3</v>
      </c>
      <c r="K45" s="33" t="b">
        <v>0</v>
      </c>
      <c r="L45" s="33" t="b">
        <v>0</v>
      </c>
      <c r="M45" s="33" t="b">
        <v>0</v>
      </c>
      <c r="N45" s="33" t="b">
        <v>0</v>
      </c>
      <c r="O45" s="33" t="b">
        <v>0</v>
      </c>
      <c r="P45" s="33"/>
      <c r="Q45" s="33"/>
      <c r="R45" s="33"/>
      <c r="S45" s="33"/>
      <c r="T45" s="33">
        <f>IF(COUNTIF(K45:L45,TRUE)=2,2,IF(COUNTIF(K45:L45,TRUE)=1,1,0))</f>
        <v>0</v>
      </c>
    </row>
    <row r="46" spans="1:20" x14ac:dyDescent="0.25">
      <c r="A46" s="2"/>
      <c r="B46" s="2"/>
      <c r="C46" s="2"/>
      <c r="D46" s="2"/>
      <c r="E46" s="2"/>
      <c r="F46" s="4"/>
      <c r="G46" s="4"/>
      <c r="H46" s="2"/>
      <c r="I46" s="2"/>
      <c r="J46" s="2">
        <v>3</v>
      </c>
      <c r="K46" s="33" t="b">
        <v>0</v>
      </c>
      <c r="L46" s="33" t="b">
        <v>0</v>
      </c>
      <c r="M46" s="33" t="b">
        <v>0</v>
      </c>
      <c r="N46" s="33" t="b">
        <v>0</v>
      </c>
      <c r="O46" s="33" t="b">
        <v>0</v>
      </c>
      <c r="P46" s="33"/>
      <c r="Q46" s="33"/>
      <c r="R46" s="33"/>
      <c r="S46" s="33"/>
      <c r="T46" s="33">
        <f>IF(COUNTIF(K46:M46,TRUE)&gt;=2,2,IF(COUNTIF(K46:M46,TRUE)=1,1,0))</f>
        <v>0</v>
      </c>
    </row>
    <row r="47" spans="1:20" x14ac:dyDescent="0.25">
      <c r="A47" s="2"/>
      <c r="B47" s="2"/>
      <c r="C47" s="2"/>
      <c r="D47" s="2"/>
      <c r="E47" s="2"/>
      <c r="F47" s="4"/>
      <c r="G47" s="4"/>
      <c r="H47" s="2"/>
      <c r="I47" s="2"/>
      <c r="J47" s="2">
        <v>4</v>
      </c>
      <c r="K47" s="33" t="b">
        <v>0</v>
      </c>
      <c r="M47" s="33" t="b">
        <v>0</v>
      </c>
      <c r="N47" s="33" t="b">
        <v>0</v>
      </c>
      <c r="O47" s="33"/>
      <c r="P47" s="33"/>
      <c r="Q47" s="33"/>
      <c r="R47" s="33"/>
      <c r="S47" s="33"/>
      <c r="T47" s="33">
        <f t="shared" ref="T47:T55" si="1">IF(K47=TRUE,2,IF(L47=TRUE,1,IF(M47=TRUE,0,0)))</f>
        <v>0</v>
      </c>
    </row>
    <row r="48" spans="1:20" x14ac:dyDescent="0.25">
      <c r="A48" s="2"/>
      <c r="B48" s="2"/>
      <c r="C48" s="2"/>
      <c r="D48" s="2"/>
      <c r="E48" s="2"/>
      <c r="F48" s="4"/>
      <c r="G48" s="4"/>
      <c r="H48" s="2"/>
      <c r="I48" s="2"/>
      <c r="J48" s="2">
        <v>4</v>
      </c>
      <c r="K48" s="33" t="b">
        <v>0</v>
      </c>
      <c r="L48" s="33" t="b">
        <v>0</v>
      </c>
      <c r="M48" s="33" t="b">
        <v>0</v>
      </c>
      <c r="N48" s="33" t="b">
        <v>0</v>
      </c>
      <c r="O48" s="33"/>
      <c r="P48" s="33"/>
      <c r="Q48" s="33"/>
      <c r="R48" s="33"/>
      <c r="S48" s="33"/>
      <c r="T48" s="33">
        <f t="shared" si="1"/>
        <v>0</v>
      </c>
    </row>
    <row r="49" spans="1:20" x14ac:dyDescent="0.25">
      <c r="A49" s="2"/>
      <c r="B49" s="2"/>
      <c r="C49" s="2"/>
      <c r="D49" s="2"/>
      <c r="E49" s="2"/>
      <c r="F49" s="4"/>
      <c r="G49" s="4"/>
      <c r="H49" s="2"/>
      <c r="I49" s="2"/>
      <c r="J49" s="2">
        <v>5</v>
      </c>
      <c r="K49" s="33" t="b">
        <v>0</v>
      </c>
      <c r="M49" s="33" t="b">
        <v>0</v>
      </c>
      <c r="N49" s="33" t="b">
        <v>0</v>
      </c>
      <c r="O49" s="33"/>
      <c r="P49" s="33"/>
      <c r="Q49" s="33"/>
      <c r="R49" s="33"/>
      <c r="S49" s="33"/>
      <c r="T49" s="33">
        <f t="shared" si="1"/>
        <v>0</v>
      </c>
    </row>
    <row r="50" spans="1:20" x14ac:dyDescent="0.25">
      <c r="A50" s="2"/>
      <c r="B50" s="2"/>
      <c r="C50" s="2"/>
      <c r="D50" s="2"/>
      <c r="E50" s="2"/>
      <c r="F50" s="4"/>
      <c r="G50" s="4"/>
      <c r="H50" s="2"/>
      <c r="I50" s="2"/>
      <c r="J50" s="2">
        <v>5</v>
      </c>
      <c r="K50" s="33" t="b">
        <v>0</v>
      </c>
      <c r="M50" s="33" t="b">
        <v>0</v>
      </c>
      <c r="N50" s="33" t="b">
        <v>0</v>
      </c>
      <c r="O50" s="33"/>
      <c r="P50" s="33"/>
      <c r="Q50" s="33"/>
      <c r="R50" s="33"/>
      <c r="S50" s="33"/>
      <c r="T50" s="33">
        <f t="shared" si="1"/>
        <v>0</v>
      </c>
    </row>
    <row r="51" spans="1:20" ht="30" customHeight="1" x14ac:dyDescent="0.3">
      <c r="A51" s="25" t="s">
        <v>52</v>
      </c>
      <c r="B51" s="23"/>
      <c r="C51" s="23"/>
      <c r="D51" s="23"/>
      <c r="E51" s="2"/>
      <c r="F51" s="45" t="s">
        <v>51</v>
      </c>
      <c r="G51" s="45" t="s">
        <v>67</v>
      </c>
      <c r="H51" s="22" t="e" cm="1">
        <f t="array" aca="1" ref="H51" ca="1">IF(T37=2,F51,_xludf.NA())</f>
        <v>#NAME?</v>
      </c>
      <c r="I51" s="22" t="str" cm="1">
        <f t="array" ref="I51">IF(T37=0,G51,_xludf.NA())</f>
        <v>Ledelsen bør overveje, om der kan skabes tillid til, at medarbejderne træffer selvstændige beslutninger, da det vil styrke krisehåndtering.</v>
      </c>
      <c r="J51" s="2">
        <v>5</v>
      </c>
      <c r="K51" s="33" t="b">
        <v>0</v>
      </c>
      <c r="M51" s="33" t="b">
        <v>0</v>
      </c>
      <c r="N51" s="33" t="b">
        <v>0</v>
      </c>
      <c r="O51" s="33"/>
      <c r="P51" s="33"/>
      <c r="Q51" s="33"/>
      <c r="R51" s="33"/>
      <c r="S51" s="33"/>
      <c r="T51" s="33">
        <f t="shared" si="1"/>
        <v>0</v>
      </c>
    </row>
    <row r="52" spans="1:20" x14ac:dyDescent="0.25">
      <c r="A52" s="2"/>
      <c r="B52" s="2"/>
      <c r="C52" s="2"/>
      <c r="D52" s="2"/>
      <c r="E52" s="2"/>
      <c r="F52" s="4"/>
      <c r="G52" s="4"/>
      <c r="H52" s="2"/>
      <c r="I52" s="2"/>
      <c r="J52" s="2">
        <v>5</v>
      </c>
      <c r="K52" s="33" t="b">
        <v>0</v>
      </c>
      <c r="M52" s="33" t="b">
        <v>0</v>
      </c>
      <c r="N52" s="33" t="b">
        <v>0</v>
      </c>
      <c r="O52" s="33"/>
      <c r="P52" s="33"/>
      <c r="Q52" s="33"/>
      <c r="R52" s="33"/>
      <c r="S52" s="33"/>
      <c r="T52" s="33">
        <f t="shared" si="1"/>
        <v>0</v>
      </c>
    </row>
    <row r="53" spans="1:20" x14ac:dyDescent="0.25">
      <c r="A53" s="2"/>
      <c r="B53" s="2"/>
      <c r="C53" s="2"/>
      <c r="D53" s="2"/>
      <c r="E53" s="2"/>
      <c r="F53" s="4"/>
      <c r="G53" s="4"/>
      <c r="H53" s="2"/>
      <c r="I53" s="2"/>
      <c r="J53" s="2">
        <v>6</v>
      </c>
      <c r="K53" s="33" t="b">
        <v>0</v>
      </c>
      <c r="L53" s="33" t="b">
        <v>0</v>
      </c>
      <c r="M53" s="33" t="b">
        <v>0</v>
      </c>
      <c r="N53" s="33" t="b">
        <v>0</v>
      </c>
      <c r="O53" s="33"/>
      <c r="P53" s="33"/>
      <c r="Q53" s="33"/>
      <c r="R53" s="33"/>
      <c r="S53" s="33"/>
      <c r="T53" s="33">
        <f t="shared" si="1"/>
        <v>0</v>
      </c>
    </row>
    <row r="54" spans="1:20" x14ac:dyDescent="0.25">
      <c r="A54" s="2"/>
      <c r="B54" s="2"/>
      <c r="C54" s="2"/>
      <c r="D54" s="2"/>
      <c r="E54" s="2"/>
      <c r="F54" s="4"/>
      <c r="G54" s="4"/>
      <c r="H54" s="2"/>
      <c r="I54" s="2"/>
      <c r="J54" s="2">
        <v>6</v>
      </c>
      <c r="K54" s="33" t="b">
        <v>0</v>
      </c>
      <c r="L54" s="33" t="b">
        <v>0</v>
      </c>
      <c r="M54" s="33" t="b">
        <v>0</v>
      </c>
      <c r="N54" s="33" t="b">
        <v>0</v>
      </c>
      <c r="O54" s="33"/>
      <c r="P54" s="33"/>
      <c r="Q54" s="33"/>
      <c r="R54" s="33"/>
      <c r="S54" s="33"/>
      <c r="T54" s="33">
        <f t="shared" si="1"/>
        <v>0</v>
      </c>
    </row>
    <row r="55" spans="1:20" x14ac:dyDescent="0.25">
      <c r="A55" s="2"/>
      <c r="B55" s="2"/>
      <c r="C55" s="2"/>
      <c r="D55" s="2"/>
      <c r="E55" s="2"/>
      <c r="F55" s="4"/>
      <c r="G55" s="4"/>
      <c r="H55" s="2"/>
      <c r="I55" s="2"/>
      <c r="J55" s="2">
        <v>6</v>
      </c>
      <c r="K55" s="33" t="b">
        <v>0</v>
      </c>
      <c r="M55" s="33" t="b">
        <v>0</v>
      </c>
      <c r="N55" s="33" t="b">
        <v>0</v>
      </c>
      <c r="O55" s="33"/>
      <c r="P55" s="33"/>
      <c r="Q55" s="33"/>
      <c r="R55" s="33"/>
      <c r="S55" s="33"/>
      <c r="T55" s="33">
        <f t="shared" si="1"/>
        <v>0</v>
      </c>
    </row>
    <row r="56" spans="1:20" x14ac:dyDescent="0.25">
      <c r="A56" s="2"/>
      <c r="B56" s="2"/>
      <c r="C56" s="2"/>
      <c r="D56" s="2"/>
      <c r="E56" s="2"/>
      <c r="F56" s="4"/>
      <c r="G56" s="4"/>
      <c r="H56" s="2"/>
      <c r="I56" s="2"/>
      <c r="J56" s="2"/>
    </row>
    <row r="57" spans="1:20" x14ac:dyDescent="0.25">
      <c r="A57" s="2"/>
      <c r="B57" s="2"/>
      <c r="C57" s="2"/>
      <c r="D57" s="2"/>
      <c r="E57" s="2"/>
      <c r="F57" s="4"/>
      <c r="G57" s="4"/>
      <c r="H57" s="2"/>
      <c r="I57" s="2"/>
      <c r="J57" s="2"/>
    </row>
    <row r="58" spans="1:20" ht="22.5" customHeight="1" x14ac:dyDescent="0.4">
      <c r="A58" s="24" t="s">
        <v>50</v>
      </c>
      <c r="B58" s="23"/>
      <c r="C58" s="23"/>
      <c r="D58" s="23"/>
      <c r="E58" s="2"/>
      <c r="F58" s="45" t="s">
        <v>93</v>
      </c>
      <c r="G58" s="45" t="s">
        <v>73</v>
      </c>
      <c r="H58" s="22" t="e" cm="1">
        <f t="array" aca="1" ref="H58" ca="1">IF(T38=2,F58,_xludf.NA())</f>
        <v>#NAME?</v>
      </c>
      <c r="I58" s="22" t="str" cm="1">
        <f t="array" ref="I58">IF(T38=0,G58,_xludf.NA())</f>
        <v>Der bør etableres processer og strukturer til beredskabsplanlægning, styring af risici og/eller fortsat drift.</v>
      </c>
      <c r="J58" s="2"/>
    </row>
    <row r="59" spans="1:20" x14ac:dyDescent="0.25">
      <c r="A59" s="2"/>
      <c r="B59" s="2"/>
      <c r="C59" s="2"/>
      <c r="D59" s="2"/>
      <c r="E59" s="2"/>
      <c r="F59" s="4"/>
      <c r="G59" s="4"/>
      <c r="H59" s="2"/>
      <c r="I59" s="2"/>
      <c r="J59" s="2"/>
    </row>
    <row r="60" spans="1:20" x14ac:dyDescent="0.25">
      <c r="A60" s="2"/>
      <c r="B60" s="2"/>
      <c r="C60" s="2"/>
      <c r="D60" s="2"/>
      <c r="E60" s="2"/>
      <c r="F60" s="4"/>
      <c r="G60" s="4"/>
      <c r="H60" s="2"/>
      <c r="I60" s="2"/>
      <c r="J60" s="2"/>
    </row>
    <row r="61" spans="1:20" x14ac:dyDescent="0.25">
      <c r="A61" s="2"/>
      <c r="B61" s="2"/>
      <c r="C61" s="2"/>
      <c r="D61" s="2"/>
      <c r="E61" s="2"/>
      <c r="F61" s="4"/>
      <c r="G61" s="4"/>
      <c r="H61" s="2"/>
      <c r="I61" s="2"/>
      <c r="J61" s="2"/>
    </row>
    <row r="62" spans="1:20" x14ac:dyDescent="0.25">
      <c r="A62" s="2"/>
      <c r="B62" s="2"/>
      <c r="C62" s="2"/>
      <c r="D62" s="2"/>
      <c r="E62" s="2"/>
      <c r="F62" s="4"/>
      <c r="G62" s="4"/>
      <c r="H62" s="2"/>
      <c r="I62" s="2"/>
      <c r="J62" s="2"/>
    </row>
    <row r="63" spans="1:20" x14ac:dyDescent="0.25">
      <c r="A63" s="2"/>
      <c r="B63" s="2"/>
      <c r="C63" s="2"/>
      <c r="D63" s="2"/>
      <c r="E63" s="2"/>
      <c r="F63" s="4"/>
      <c r="G63" s="4"/>
      <c r="H63" s="2"/>
      <c r="I63" s="2"/>
      <c r="J63" s="2"/>
    </row>
    <row r="64" spans="1:20" x14ac:dyDescent="0.25">
      <c r="A64" s="2"/>
      <c r="B64" s="2"/>
      <c r="C64" s="2"/>
      <c r="D64" s="2"/>
      <c r="E64" s="2"/>
      <c r="F64" s="4"/>
      <c r="G64" s="4"/>
      <c r="H64" s="2"/>
      <c r="I64" s="2"/>
      <c r="J64" s="2"/>
    </row>
    <row r="65" spans="1:10" x14ac:dyDescent="0.25">
      <c r="A65" s="2"/>
      <c r="B65" s="2"/>
      <c r="C65" s="2"/>
      <c r="D65" s="2"/>
      <c r="E65" s="2"/>
      <c r="F65" s="4"/>
      <c r="G65" s="4"/>
      <c r="H65" s="2"/>
      <c r="I65" s="2"/>
      <c r="J65" s="2"/>
    </row>
    <row r="66" spans="1:10" x14ac:dyDescent="0.25">
      <c r="A66" s="2"/>
      <c r="B66" s="2"/>
      <c r="C66" s="2"/>
      <c r="D66" s="2"/>
      <c r="E66" s="2"/>
      <c r="F66" s="4"/>
      <c r="G66" s="4"/>
      <c r="H66" s="2"/>
      <c r="I66" s="2"/>
      <c r="J66" s="2"/>
    </row>
    <row r="67" spans="1:10" ht="19.5" x14ac:dyDescent="0.25">
      <c r="A67" s="28" t="s">
        <v>49</v>
      </c>
      <c r="B67" s="27"/>
      <c r="C67" s="27"/>
      <c r="D67" s="27"/>
      <c r="E67" s="27"/>
      <c r="F67" s="43"/>
      <c r="G67" s="43"/>
      <c r="H67" s="27"/>
      <c r="I67" s="27"/>
      <c r="J67" s="27"/>
    </row>
    <row r="68" spans="1:10" ht="15" customHeight="1" x14ac:dyDescent="0.25">
      <c r="A68" s="56" t="s">
        <v>43</v>
      </c>
      <c r="B68" s="56"/>
      <c r="C68" s="56"/>
      <c r="D68" s="56"/>
      <c r="E68" s="26"/>
      <c r="F68" s="26"/>
      <c r="G68" s="26"/>
      <c r="H68" s="26"/>
      <c r="I68" s="26"/>
      <c r="J68" s="26"/>
    </row>
    <row r="69" spans="1:10" ht="30.75" customHeight="1" x14ac:dyDescent="0.25">
      <c r="A69" s="56"/>
      <c r="B69" s="56"/>
      <c r="C69" s="56"/>
      <c r="D69" s="56"/>
      <c r="E69" s="26"/>
      <c r="F69" s="26"/>
      <c r="G69" s="26"/>
      <c r="H69" s="26"/>
      <c r="I69" s="26"/>
      <c r="J69" s="26"/>
    </row>
    <row r="70" spans="1:10" ht="19.5" x14ac:dyDescent="0.25">
      <c r="A70" s="32"/>
      <c r="B70" s="2"/>
      <c r="C70" s="2"/>
      <c r="D70" s="2"/>
      <c r="E70" s="2"/>
      <c r="F70" s="4"/>
      <c r="G70" s="4"/>
      <c r="H70" s="2"/>
      <c r="I70" s="2"/>
      <c r="J70" s="2"/>
    </row>
    <row r="71" spans="1:10" ht="25.5" customHeight="1" x14ac:dyDescent="0.4">
      <c r="A71" s="24" t="s">
        <v>48</v>
      </c>
      <c r="B71" s="23"/>
      <c r="C71" s="23"/>
      <c r="D71" s="23"/>
      <c r="E71" s="2"/>
      <c r="F71" s="45" t="s">
        <v>47</v>
      </c>
      <c r="G71" s="45" t="s">
        <v>74</v>
      </c>
      <c r="H71" s="22" t="e" cm="1">
        <f t="array" aca="1" ref="H71" ca="1">IF(T39=2,F71,_xludf.NA())</f>
        <v>#NAME?</v>
      </c>
      <c r="I71" s="22" t="str" cm="1">
        <f t="array" ref="I71">IF(T39=0,G71,_xludf.NA())</f>
        <v>Der bør etableres en fælles forståelse af, at hele organisationen arbejder mod fælles mål.</v>
      </c>
      <c r="J71" s="2"/>
    </row>
    <row r="72" spans="1:10" x14ac:dyDescent="0.25">
      <c r="A72" s="2"/>
      <c r="B72" s="2"/>
      <c r="C72" s="2"/>
      <c r="D72" s="2"/>
      <c r="E72" s="2"/>
      <c r="F72" s="4"/>
      <c r="G72" s="4"/>
      <c r="H72" s="2"/>
      <c r="I72" s="2"/>
      <c r="J72" s="2"/>
    </row>
    <row r="73" spans="1:10" x14ac:dyDescent="0.25">
      <c r="A73" s="2"/>
      <c r="B73" s="2"/>
      <c r="C73" s="2"/>
      <c r="D73" s="2"/>
      <c r="E73" s="2"/>
      <c r="F73" s="4"/>
      <c r="G73" s="4"/>
      <c r="H73" s="2"/>
      <c r="I73" s="2"/>
      <c r="J73" s="2"/>
    </row>
    <row r="74" spans="1:10" x14ac:dyDescent="0.25">
      <c r="A74" s="2"/>
      <c r="B74" s="2"/>
      <c r="C74" s="2"/>
      <c r="D74" s="2"/>
      <c r="E74" s="2"/>
      <c r="F74" s="4"/>
      <c r="G74" s="4"/>
      <c r="H74" s="2"/>
      <c r="I74" s="2"/>
      <c r="J74" s="2"/>
    </row>
    <row r="75" spans="1:10" x14ac:dyDescent="0.25">
      <c r="A75" s="2"/>
      <c r="B75" s="2"/>
      <c r="C75" s="2"/>
      <c r="D75" s="2"/>
      <c r="E75" s="2"/>
      <c r="F75" s="4"/>
      <c r="G75" s="4"/>
      <c r="H75" s="2"/>
      <c r="I75" s="2"/>
      <c r="J75" s="2"/>
    </row>
    <row r="76" spans="1:10" x14ac:dyDescent="0.25">
      <c r="A76" s="2"/>
      <c r="B76" s="2"/>
      <c r="C76" s="2"/>
      <c r="D76" s="2"/>
      <c r="E76" s="2"/>
      <c r="F76" s="4"/>
      <c r="G76" s="4"/>
      <c r="H76" s="2"/>
      <c r="I76" s="2"/>
      <c r="J76" s="2"/>
    </row>
    <row r="77" spans="1:10" ht="44.25" customHeight="1" x14ac:dyDescent="0.25">
      <c r="A77" s="2"/>
      <c r="B77" s="2"/>
      <c r="C77" s="2"/>
      <c r="D77" s="2"/>
      <c r="E77" s="2"/>
      <c r="F77" s="4"/>
      <c r="G77" s="4"/>
      <c r="H77" s="2"/>
      <c r="I77" s="2"/>
      <c r="J77" s="2"/>
    </row>
    <row r="78" spans="1:10" ht="19.5" customHeight="1" x14ac:dyDescent="0.4">
      <c r="A78" s="24" t="s">
        <v>46</v>
      </c>
      <c r="B78" s="23"/>
      <c r="C78" s="23"/>
      <c r="D78" s="23"/>
      <c r="E78" s="2"/>
      <c r="F78" s="45" t="s">
        <v>89</v>
      </c>
      <c r="G78" s="4" t="s">
        <v>68</v>
      </c>
      <c r="H78" s="22" t="e" cm="1">
        <f t="array" aca="1" ref="H78" ca="1">IF(T40=2,F78,_xludf.NA())</f>
        <v>#NAME?</v>
      </c>
      <c r="I78" s="22" t="str" cm="1">
        <f t="array" ref="I78">IF(T40=0,G78,_xludf.NA())</f>
        <v>Virksomheden bør arbejde med det beslutningsgrundlag, der ligger til grund for handlinger under krisesituationer, eksempelvis ved at udarbejde en plan for fortsat drift.</v>
      </c>
      <c r="J78" s="2"/>
    </row>
    <row r="79" spans="1:10" x14ac:dyDescent="0.25">
      <c r="A79" s="2"/>
      <c r="B79" s="2"/>
      <c r="C79" s="2"/>
      <c r="D79" s="2"/>
      <c r="E79" s="2"/>
      <c r="F79" s="4"/>
      <c r="G79" s="4"/>
      <c r="H79" s="2"/>
      <c r="I79" s="2"/>
      <c r="J79" s="2"/>
    </row>
    <row r="80" spans="1:10" x14ac:dyDescent="0.25">
      <c r="A80" s="2"/>
      <c r="B80" s="2"/>
      <c r="C80" s="2"/>
      <c r="D80" s="2"/>
      <c r="E80" s="2"/>
      <c r="F80" s="4"/>
      <c r="G80" s="4"/>
      <c r="H80" s="2"/>
      <c r="I80" s="2"/>
      <c r="J80" s="2"/>
    </row>
    <row r="81" spans="1:10" ht="24" customHeight="1" x14ac:dyDescent="0.25">
      <c r="A81" s="2"/>
      <c r="B81" s="2"/>
      <c r="C81" s="2"/>
      <c r="D81" s="2"/>
      <c r="E81" s="2"/>
      <c r="F81" s="4"/>
      <c r="G81" s="4"/>
      <c r="H81" s="2"/>
      <c r="I81" s="2"/>
      <c r="J81" s="2"/>
    </row>
    <row r="82" spans="1:10" ht="21.75" customHeight="1" x14ac:dyDescent="0.25">
      <c r="A82" s="2"/>
      <c r="B82" s="2"/>
      <c r="C82" s="2"/>
      <c r="D82" s="2"/>
      <c r="E82" s="2"/>
      <c r="F82" s="4"/>
      <c r="G82" s="4"/>
      <c r="H82" s="2"/>
      <c r="I82" s="2"/>
      <c r="J82" s="2"/>
    </row>
    <row r="83" spans="1:10" x14ac:dyDescent="0.25">
      <c r="A83" s="2"/>
      <c r="B83" s="2"/>
      <c r="C83" s="2"/>
      <c r="D83" s="2"/>
      <c r="E83" s="2"/>
      <c r="F83" s="4"/>
      <c r="G83" s="4"/>
      <c r="H83" s="2"/>
      <c r="I83" s="2"/>
      <c r="J83" s="2"/>
    </row>
    <row r="84" spans="1:10" x14ac:dyDescent="0.25">
      <c r="A84" s="2"/>
      <c r="B84" s="2"/>
      <c r="C84" s="2"/>
      <c r="D84" s="2"/>
      <c r="E84" s="2"/>
      <c r="F84" s="4"/>
      <c r="G84" s="4"/>
      <c r="H84" s="2"/>
      <c r="I84" s="2"/>
      <c r="J84" s="2"/>
    </row>
    <row r="85" spans="1:10" x14ac:dyDescent="0.25">
      <c r="A85" s="2"/>
      <c r="B85" s="2"/>
      <c r="C85" s="2"/>
      <c r="D85" s="2"/>
      <c r="E85" s="2"/>
      <c r="F85" s="4"/>
      <c r="G85" s="4"/>
      <c r="H85" s="2"/>
      <c r="I85" s="2"/>
      <c r="J85" s="2"/>
    </row>
    <row r="86" spans="1:10" x14ac:dyDescent="0.25">
      <c r="A86" s="2"/>
      <c r="B86" s="2"/>
      <c r="C86" s="2"/>
      <c r="D86" s="2"/>
      <c r="E86" s="2"/>
      <c r="F86" s="4"/>
      <c r="G86" s="4"/>
      <c r="H86" s="2"/>
      <c r="I86" s="2"/>
      <c r="J86" s="2"/>
    </row>
    <row r="87" spans="1:10" ht="21" customHeight="1" x14ac:dyDescent="0.4">
      <c r="A87" s="24" t="s">
        <v>45</v>
      </c>
      <c r="B87" s="23"/>
      <c r="C87" s="23"/>
      <c r="D87" s="23"/>
      <c r="E87" s="2"/>
      <c r="F87" s="45" t="s">
        <v>75</v>
      </c>
      <c r="G87" s="45" t="s">
        <v>88</v>
      </c>
      <c r="H87" s="22" t="e" cm="1">
        <f t="array" aca="1" ref="H87" ca="1">IF(T41=2,F87,_xludf.NA())</f>
        <v>#NAME?</v>
      </c>
      <c r="I87" s="22" t="str" cm="1">
        <f t="array" ref="I87">IF(T41=0,G87,_xludf.NA())</f>
        <v>Der bør etableres en kultur, der tillader fejl på arbejdspladsen, hvor medarbejderne indrapporterer udfordringer, som hele organisationen kan lære af.</v>
      </c>
      <c r="J87" s="2"/>
    </row>
    <row r="88" spans="1:10" x14ac:dyDescent="0.25">
      <c r="A88" s="2"/>
      <c r="B88" s="2"/>
      <c r="C88" s="2"/>
      <c r="D88" s="2"/>
      <c r="E88" s="2"/>
      <c r="F88" s="4"/>
      <c r="G88" s="4"/>
      <c r="H88" s="2"/>
      <c r="I88" s="2"/>
      <c r="J88" s="2"/>
    </row>
    <row r="89" spans="1:10" x14ac:dyDescent="0.25">
      <c r="A89" s="2"/>
      <c r="B89" s="2"/>
      <c r="C89" s="2"/>
      <c r="D89" s="2"/>
      <c r="E89" s="2"/>
      <c r="F89" s="4"/>
      <c r="G89" s="4"/>
      <c r="H89" s="2"/>
      <c r="I89" s="2"/>
      <c r="J89" s="2"/>
    </row>
    <row r="90" spans="1:10" x14ac:dyDescent="0.25">
      <c r="A90" s="2"/>
      <c r="B90" s="2"/>
      <c r="C90" s="2"/>
      <c r="D90" s="2"/>
      <c r="E90" s="2"/>
      <c r="F90" s="4"/>
      <c r="G90" s="4"/>
      <c r="H90" s="2"/>
      <c r="I90" s="2"/>
      <c r="J90" s="2"/>
    </row>
    <row r="91" spans="1:10" x14ac:dyDescent="0.25">
      <c r="A91" s="2"/>
      <c r="B91" s="2"/>
      <c r="C91" s="2"/>
      <c r="D91" s="2"/>
      <c r="E91" s="2"/>
      <c r="F91" s="4"/>
      <c r="G91" s="4"/>
      <c r="H91" s="2"/>
      <c r="I91" s="2"/>
      <c r="J91" s="2"/>
    </row>
    <row r="92" spans="1:10" x14ac:dyDescent="0.25">
      <c r="A92" s="2"/>
      <c r="B92" s="2"/>
      <c r="C92" s="2"/>
      <c r="D92" s="2"/>
      <c r="E92" s="2"/>
      <c r="F92" s="4"/>
      <c r="G92" s="4"/>
      <c r="H92" s="2"/>
      <c r="I92" s="2"/>
      <c r="J92" s="2"/>
    </row>
    <row r="93" spans="1:10" x14ac:dyDescent="0.25">
      <c r="A93" s="2"/>
      <c r="B93" s="2"/>
      <c r="C93" s="2"/>
      <c r="D93" s="2"/>
      <c r="E93" s="2"/>
      <c r="F93" s="4"/>
      <c r="G93" s="4"/>
      <c r="H93" s="2"/>
      <c r="I93" s="2"/>
      <c r="J93" s="2"/>
    </row>
    <row r="94" spans="1:10" ht="19.5" x14ac:dyDescent="0.25">
      <c r="A94" s="28" t="s">
        <v>44</v>
      </c>
      <c r="B94" s="27"/>
      <c r="C94" s="27"/>
      <c r="D94" s="27"/>
      <c r="E94" s="27"/>
      <c r="F94" s="43"/>
      <c r="G94" s="43"/>
      <c r="H94" s="27"/>
      <c r="I94" s="27"/>
      <c r="J94" s="27"/>
    </row>
    <row r="95" spans="1:10" ht="15" customHeight="1" x14ac:dyDescent="0.25">
      <c r="A95" s="56" t="s">
        <v>43</v>
      </c>
      <c r="B95" s="56"/>
      <c r="C95" s="56"/>
      <c r="D95" s="56"/>
      <c r="E95" s="26"/>
      <c r="F95" s="26"/>
      <c r="G95" s="26"/>
      <c r="H95" s="26"/>
      <c r="I95" s="26"/>
      <c r="J95" s="26"/>
    </row>
    <row r="96" spans="1:10" ht="36.75" customHeight="1" x14ac:dyDescent="0.25">
      <c r="A96" s="56"/>
      <c r="B96" s="56"/>
      <c r="C96" s="56"/>
      <c r="D96" s="56"/>
      <c r="E96" s="26"/>
      <c r="F96" s="26"/>
      <c r="G96" s="26"/>
      <c r="H96" s="26"/>
      <c r="I96" s="26"/>
      <c r="J96" s="26"/>
    </row>
    <row r="97" spans="1:10" ht="19.5" customHeight="1" x14ac:dyDescent="0.4">
      <c r="A97" s="24" t="s">
        <v>42</v>
      </c>
      <c r="B97" s="23"/>
      <c r="C97" s="23"/>
      <c r="D97" s="23"/>
      <c r="E97" s="2"/>
      <c r="F97" s="45" t="s">
        <v>76</v>
      </c>
      <c r="G97" s="45" t="s">
        <v>41</v>
      </c>
      <c r="H97" s="22" t="e" cm="1">
        <f t="array" aca="1" ref="H97" ca="1">IF(T42=2,F97,_xludf.NA())</f>
        <v>#NAME?</v>
      </c>
      <c r="I97" s="22" t="str" cm="1">
        <f t="array" ref="I97">IF(T42=0,G97,_xludf.NA())</f>
        <v>Virksomheden bør udarbejde en politik og strategi til risikostyring/krisehåndtering/forsat drift.</v>
      </c>
      <c r="J97" s="2"/>
    </row>
    <row r="98" spans="1:10" x14ac:dyDescent="0.25">
      <c r="A98" s="2"/>
      <c r="B98" s="2"/>
      <c r="C98" s="2"/>
      <c r="D98" s="2"/>
      <c r="E98" s="2"/>
      <c r="F98" s="4"/>
      <c r="G98" s="4"/>
      <c r="H98" s="2"/>
      <c r="I98" s="2"/>
      <c r="J98" s="2"/>
    </row>
    <row r="99" spans="1:10" x14ac:dyDescent="0.25">
      <c r="A99" s="2"/>
      <c r="B99" s="2"/>
      <c r="C99" s="2"/>
      <c r="D99" s="2"/>
      <c r="E99" s="2"/>
      <c r="F99" s="4"/>
      <c r="G99" s="4"/>
      <c r="H99" s="2"/>
      <c r="I99" s="2"/>
      <c r="J99" s="2"/>
    </row>
    <row r="100" spans="1:10" x14ac:dyDescent="0.25">
      <c r="A100" s="2"/>
      <c r="B100" s="2"/>
      <c r="C100" s="2"/>
      <c r="D100" s="2"/>
      <c r="E100" s="2"/>
      <c r="F100" s="4"/>
      <c r="G100" s="4"/>
      <c r="H100" s="2"/>
      <c r="I100" s="2"/>
      <c r="J100" s="2"/>
    </row>
    <row r="101" spans="1:10" x14ac:dyDescent="0.25">
      <c r="A101" s="2"/>
      <c r="B101" s="2"/>
      <c r="C101" s="2"/>
      <c r="D101" s="2"/>
      <c r="E101" s="2"/>
      <c r="F101" s="4"/>
      <c r="G101" s="4"/>
      <c r="H101" s="2"/>
      <c r="I101" s="2"/>
      <c r="J101" s="2"/>
    </row>
    <row r="102" spans="1:10" x14ac:dyDescent="0.25">
      <c r="A102" s="2"/>
      <c r="B102" s="2"/>
      <c r="C102" s="2"/>
      <c r="D102" s="2"/>
      <c r="E102" s="2"/>
      <c r="F102" s="4"/>
      <c r="G102" s="4"/>
      <c r="H102" s="2"/>
      <c r="I102" s="2"/>
      <c r="J102" s="2"/>
    </row>
    <row r="103" spans="1:10" ht="20.25" customHeight="1" x14ac:dyDescent="0.25">
      <c r="A103" s="2"/>
      <c r="B103" s="2"/>
      <c r="C103" s="2"/>
      <c r="D103" s="2"/>
      <c r="E103" s="2"/>
      <c r="F103" s="4"/>
      <c r="G103" s="4"/>
      <c r="H103" s="2"/>
      <c r="I103" s="2"/>
      <c r="J103" s="2"/>
    </row>
    <row r="104" spans="1:10" ht="21.75" customHeight="1" x14ac:dyDescent="0.4">
      <c r="A104" s="24" t="s">
        <v>40</v>
      </c>
      <c r="B104" s="23"/>
      <c r="C104" s="23"/>
      <c r="D104" s="23"/>
      <c r="E104" s="2"/>
      <c r="F104" s="46" t="s">
        <v>77</v>
      </c>
      <c r="G104" s="4" t="s">
        <v>78</v>
      </c>
      <c r="H104" s="22" t="e" cm="1">
        <f t="array" aca="1" ref="H104" ca="1">IF(T43&gt;=1,F104,_xludf.NA())</f>
        <v>#NAME?</v>
      </c>
      <c r="I104" s="22" t="str" cm="1">
        <f t="array" ref="I104">IF(T43=0,G104,_xludf.NA())</f>
        <v>Der bør udarbejdes relevante planer for virksomheden (Krisestyringsplan, Beredskabsplan, IT-beredskabsplan/Disaster Recovery Plan, Risk Reduction Plan, Business Continuity Plan).</v>
      </c>
      <c r="J104" s="2"/>
    </row>
    <row r="105" spans="1:10" x14ac:dyDescent="0.25">
      <c r="A105" s="2"/>
      <c r="B105" s="2"/>
      <c r="C105" s="2"/>
      <c r="D105" s="2"/>
      <c r="E105" s="2"/>
      <c r="F105" s="4"/>
      <c r="G105" s="4"/>
      <c r="H105" s="2"/>
      <c r="I105" s="2"/>
      <c r="J105" s="2"/>
    </row>
    <row r="106" spans="1:10" ht="18.75" x14ac:dyDescent="0.35">
      <c r="A106" s="2"/>
      <c r="B106" s="29"/>
      <c r="C106" s="29"/>
      <c r="D106" s="2"/>
      <c r="E106" s="2"/>
      <c r="F106" s="4"/>
      <c r="G106" s="4"/>
      <c r="H106" s="2"/>
      <c r="I106" s="2"/>
      <c r="J106" s="2"/>
    </row>
    <row r="107" spans="1:10" ht="18.75" x14ac:dyDescent="0.35">
      <c r="A107" s="2"/>
      <c r="B107" s="29"/>
      <c r="C107" s="29"/>
      <c r="D107" s="2"/>
      <c r="E107" s="2"/>
      <c r="F107" s="4"/>
      <c r="G107" s="4"/>
      <c r="H107" s="2"/>
      <c r="I107" s="2"/>
      <c r="J107" s="2"/>
    </row>
    <row r="108" spans="1:10" ht="27" customHeight="1" x14ac:dyDescent="0.25">
      <c r="A108" s="2"/>
      <c r="B108" s="30"/>
      <c r="C108" s="30"/>
      <c r="D108" s="2"/>
      <c r="E108" s="2"/>
      <c r="F108" s="4"/>
      <c r="G108" s="4"/>
      <c r="H108" s="2"/>
      <c r="I108" s="2"/>
      <c r="J108" s="2"/>
    </row>
    <row r="109" spans="1:10" ht="16.5" customHeight="1" x14ac:dyDescent="0.35">
      <c r="A109" s="2"/>
      <c r="B109" s="29"/>
      <c r="C109" s="29"/>
      <c r="D109" s="2"/>
      <c r="E109" s="2"/>
      <c r="F109" s="4"/>
      <c r="G109" s="4"/>
      <c r="H109" s="2"/>
      <c r="I109" s="2"/>
      <c r="J109" s="2"/>
    </row>
    <row r="110" spans="1:10" ht="18.75" x14ac:dyDescent="0.35">
      <c r="A110" s="2"/>
      <c r="B110" s="29"/>
      <c r="C110" s="29"/>
      <c r="D110" s="2"/>
      <c r="E110" s="2"/>
      <c r="F110" s="4"/>
      <c r="G110" s="4"/>
      <c r="H110" s="2"/>
      <c r="I110" s="2"/>
      <c r="J110" s="2"/>
    </row>
    <row r="111" spans="1:10" ht="18.75" x14ac:dyDescent="0.35">
      <c r="A111" s="2"/>
      <c r="B111" s="29"/>
      <c r="C111" s="29"/>
      <c r="D111" s="2"/>
      <c r="E111" s="2"/>
      <c r="F111" s="4"/>
      <c r="G111" s="4"/>
      <c r="H111" s="2"/>
      <c r="I111" s="2"/>
      <c r="J111" s="2"/>
    </row>
    <row r="112" spans="1:10" ht="18.75" x14ac:dyDescent="0.35">
      <c r="A112" s="2"/>
      <c r="B112" s="29"/>
      <c r="C112" s="29"/>
      <c r="D112" s="2"/>
      <c r="E112" s="2"/>
      <c r="F112" s="4"/>
      <c r="G112" s="4"/>
      <c r="H112" s="2"/>
      <c r="I112" s="2"/>
      <c r="J112" s="2"/>
    </row>
    <row r="113" spans="1:10" ht="18.75" x14ac:dyDescent="0.35">
      <c r="A113" s="2"/>
      <c r="B113" s="29"/>
      <c r="C113" s="29"/>
      <c r="D113" s="2"/>
      <c r="E113" s="2"/>
      <c r="F113" s="4"/>
      <c r="G113" s="4"/>
      <c r="H113" s="2"/>
      <c r="I113" s="2"/>
      <c r="J113" s="2"/>
    </row>
    <row r="114" spans="1:10" ht="24" customHeight="1" x14ac:dyDescent="0.25">
      <c r="A114" s="2"/>
      <c r="B114" s="2"/>
      <c r="C114" s="2"/>
      <c r="D114" s="2"/>
      <c r="E114" s="2"/>
      <c r="F114" s="4"/>
      <c r="G114" s="4"/>
      <c r="H114" s="2"/>
      <c r="I114" s="2"/>
      <c r="J114" s="2"/>
    </row>
    <row r="115" spans="1:10" ht="25.5" customHeight="1" x14ac:dyDescent="0.4">
      <c r="A115" s="31" t="s">
        <v>39</v>
      </c>
      <c r="B115" s="2"/>
      <c r="C115" s="2"/>
      <c r="D115" s="2"/>
      <c r="E115" s="2"/>
      <c r="F115" s="4"/>
      <c r="G115" s="4"/>
      <c r="H115" s="2"/>
      <c r="I115" s="2"/>
      <c r="J115" s="2"/>
    </row>
    <row r="116" spans="1:10" ht="25.5" customHeight="1" x14ac:dyDescent="0.4">
      <c r="A116" s="24" t="s">
        <v>38</v>
      </c>
      <c r="B116" s="23"/>
      <c r="C116" s="23"/>
      <c r="D116" s="23"/>
      <c r="E116" s="2"/>
      <c r="F116" s="4"/>
      <c r="G116" s="4"/>
      <c r="H116" s="2"/>
      <c r="I116" s="2"/>
      <c r="J116" s="2"/>
    </row>
    <row r="117" spans="1:10" ht="3.75" customHeight="1" x14ac:dyDescent="0.4">
      <c r="A117" s="31"/>
      <c r="B117" s="2"/>
      <c r="C117" s="2"/>
      <c r="D117" s="2"/>
      <c r="E117" s="2"/>
      <c r="F117" s="4"/>
      <c r="G117" s="4"/>
      <c r="H117" s="2"/>
      <c r="I117" s="2"/>
      <c r="J117" s="2"/>
    </row>
    <row r="118" spans="1:10" ht="18.75" x14ac:dyDescent="0.35">
      <c r="A118" s="2"/>
      <c r="B118" s="29" t="s">
        <v>35</v>
      </c>
      <c r="C118" s="30"/>
      <c r="D118" s="2"/>
      <c r="E118" s="2"/>
      <c r="F118" s="4"/>
      <c r="G118" s="4"/>
      <c r="H118" s="2"/>
      <c r="I118" s="2"/>
      <c r="J118" s="2"/>
    </row>
    <row r="119" spans="1:10" ht="21" customHeight="1" x14ac:dyDescent="0.35">
      <c r="A119" s="2"/>
      <c r="B119" s="29" t="s">
        <v>35</v>
      </c>
      <c r="C119" s="30"/>
      <c r="D119" s="2"/>
      <c r="E119" s="2"/>
      <c r="F119" s="4"/>
      <c r="G119" s="4"/>
      <c r="H119" s="2"/>
      <c r="I119" s="2"/>
      <c r="J119" s="2"/>
    </row>
    <row r="120" spans="1:10" ht="18.75" x14ac:dyDescent="0.35">
      <c r="A120" s="2"/>
      <c r="B120" s="29" t="s">
        <v>35</v>
      </c>
      <c r="C120" s="30"/>
      <c r="D120" s="2"/>
      <c r="E120" s="2"/>
      <c r="F120" s="4"/>
      <c r="G120" s="4"/>
      <c r="H120" s="2"/>
      <c r="I120" s="2"/>
      <c r="J120" s="2"/>
    </row>
    <row r="121" spans="1:10" ht="23.25" customHeight="1" x14ac:dyDescent="0.35">
      <c r="A121" s="2"/>
      <c r="B121" s="29" t="s">
        <v>35</v>
      </c>
      <c r="C121" s="30"/>
      <c r="D121" s="2"/>
      <c r="E121" s="2"/>
      <c r="F121" s="4"/>
      <c r="G121" s="4"/>
      <c r="H121" s="2"/>
      <c r="I121" s="2"/>
      <c r="J121" s="2"/>
    </row>
    <row r="122" spans="1:10" ht="18.75" x14ac:dyDescent="0.35">
      <c r="A122" s="2"/>
      <c r="B122" s="29" t="s">
        <v>35</v>
      </c>
      <c r="C122" s="30"/>
      <c r="D122" s="2"/>
      <c r="E122" s="2"/>
      <c r="F122" s="4"/>
      <c r="G122" s="4"/>
      <c r="H122" s="2"/>
      <c r="I122" s="2"/>
      <c r="J122" s="2"/>
    </row>
    <row r="123" spans="1:10" ht="21.75" customHeight="1" x14ac:dyDescent="0.35">
      <c r="A123" s="2"/>
      <c r="B123" s="29" t="s">
        <v>35</v>
      </c>
      <c r="C123" s="30"/>
      <c r="D123" s="2"/>
      <c r="E123" s="2"/>
      <c r="F123" s="4"/>
      <c r="G123" s="4"/>
      <c r="H123" s="2"/>
      <c r="I123" s="2"/>
      <c r="J123" s="2"/>
    </row>
    <row r="124" spans="1:10" ht="21" customHeight="1" x14ac:dyDescent="0.35">
      <c r="A124" s="2"/>
      <c r="B124" s="29" t="s">
        <v>35</v>
      </c>
      <c r="C124" s="30"/>
      <c r="D124" s="2"/>
      <c r="E124" s="2"/>
      <c r="F124" s="4"/>
      <c r="G124" s="4"/>
      <c r="H124" s="2"/>
      <c r="I124" s="2"/>
      <c r="J124" s="2"/>
    </row>
    <row r="125" spans="1:10" ht="18.75" x14ac:dyDescent="0.35">
      <c r="A125" s="2"/>
      <c r="B125" s="29"/>
      <c r="C125" s="29"/>
      <c r="D125" s="2"/>
      <c r="E125" s="2"/>
      <c r="F125" s="4"/>
      <c r="G125" s="4"/>
      <c r="H125" s="2"/>
      <c r="I125" s="2"/>
      <c r="J125" s="2"/>
    </row>
    <row r="126" spans="1:10" x14ac:dyDescent="0.25">
      <c r="A126" s="2"/>
      <c r="B126" s="2"/>
      <c r="C126" s="2"/>
      <c r="D126" s="2"/>
      <c r="E126" s="2"/>
      <c r="F126" s="4"/>
      <c r="G126" s="4"/>
      <c r="H126" s="2"/>
      <c r="I126" s="2"/>
      <c r="J126" s="2"/>
    </row>
    <row r="127" spans="1:10" ht="25.5" customHeight="1" x14ac:dyDescent="0.25">
      <c r="A127" s="2"/>
      <c r="B127" s="2"/>
      <c r="C127" s="2"/>
      <c r="D127" s="2"/>
      <c r="E127" s="2"/>
      <c r="F127" s="4"/>
      <c r="G127" s="4"/>
      <c r="H127" s="2"/>
      <c r="I127" s="2"/>
      <c r="J127" s="2"/>
    </row>
    <row r="128" spans="1:10" ht="25.5" customHeight="1" x14ac:dyDescent="0.4">
      <c r="A128" s="24" t="s">
        <v>37</v>
      </c>
      <c r="B128" s="23"/>
      <c r="C128" s="23"/>
      <c r="D128" s="23"/>
      <c r="E128" s="2"/>
      <c r="F128" s="4"/>
      <c r="G128" s="4"/>
      <c r="H128" s="2"/>
      <c r="I128" s="2"/>
      <c r="J128" s="2"/>
    </row>
    <row r="129" spans="1:10" x14ac:dyDescent="0.25">
      <c r="A129" s="2"/>
      <c r="B129" s="2"/>
      <c r="C129" s="2"/>
      <c r="D129" s="2"/>
      <c r="E129" s="2"/>
      <c r="F129" s="4"/>
      <c r="G129" s="4"/>
      <c r="H129" s="2"/>
      <c r="I129" s="2"/>
      <c r="J129" s="2"/>
    </row>
    <row r="130" spans="1:10" x14ac:dyDescent="0.25">
      <c r="A130" s="2"/>
      <c r="B130" s="2"/>
      <c r="C130" s="2"/>
      <c r="D130" s="2"/>
      <c r="E130" s="2"/>
      <c r="F130" s="4"/>
      <c r="G130" s="4"/>
      <c r="H130" s="2"/>
      <c r="I130" s="2"/>
      <c r="J130" s="2"/>
    </row>
    <row r="131" spans="1:10" x14ac:dyDescent="0.25">
      <c r="A131" s="2"/>
      <c r="B131" s="2"/>
      <c r="C131" s="2"/>
      <c r="D131" s="2"/>
      <c r="E131" s="2"/>
      <c r="F131" s="4"/>
      <c r="G131" s="4"/>
      <c r="H131" s="2"/>
      <c r="I131" s="2"/>
      <c r="J131" s="2"/>
    </row>
    <row r="132" spans="1:10" x14ac:dyDescent="0.25">
      <c r="A132" s="2"/>
      <c r="B132" s="2"/>
      <c r="C132" s="2"/>
      <c r="D132" s="2"/>
      <c r="E132" s="2"/>
      <c r="F132" s="4"/>
      <c r="G132" s="4"/>
      <c r="H132" s="2"/>
      <c r="I132" s="2"/>
      <c r="J132" s="2"/>
    </row>
    <row r="133" spans="1:10" x14ac:dyDescent="0.25">
      <c r="A133" s="2"/>
      <c r="B133" s="2"/>
      <c r="C133" s="2"/>
      <c r="D133" s="2"/>
      <c r="E133" s="2"/>
      <c r="F133" s="4"/>
      <c r="G133" s="4"/>
      <c r="H133" s="2"/>
      <c r="I133" s="2"/>
      <c r="J133" s="2"/>
    </row>
    <row r="134" spans="1:10" x14ac:dyDescent="0.25">
      <c r="A134" s="2"/>
      <c r="B134" s="2"/>
      <c r="C134" s="2"/>
      <c r="D134" s="2"/>
      <c r="E134" s="2"/>
      <c r="F134" s="4"/>
      <c r="G134" s="4"/>
      <c r="H134" s="2"/>
      <c r="I134" s="2"/>
      <c r="J134" s="2"/>
    </row>
    <row r="135" spans="1:10" ht="38.25" customHeight="1" x14ac:dyDescent="0.25">
      <c r="A135" s="2"/>
      <c r="B135" s="2"/>
      <c r="C135" s="2"/>
      <c r="D135" s="2"/>
      <c r="E135" s="2"/>
      <c r="F135" s="4"/>
      <c r="G135" s="4"/>
      <c r="H135" s="2"/>
      <c r="I135" s="2"/>
      <c r="J135" s="2"/>
    </row>
    <row r="136" spans="1:10" ht="19.5" x14ac:dyDescent="0.4">
      <c r="A136" s="50" t="s">
        <v>65</v>
      </c>
      <c r="B136" s="2"/>
      <c r="C136" s="2"/>
      <c r="D136" s="2"/>
      <c r="E136" s="2"/>
      <c r="F136" s="4"/>
      <c r="G136" s="4"/>
      <c r="H136" s="2"/>
      <c r="I136" s="2"/>
      <c r="J136" s="2"/>
    </row>
    <row r="137" spans="1:10" ht="25.5" customHeight="1" x14ac:dyDescent="0.4">
      <c r="A137" s="24" t="s">
        <v>36</v>
      </c>
      <c r="B137" s="23"/>
      <c r="C137" s="23"/>
      <c r="D137" s="23"/>
      <c r="E137" s="2"/>
      <c r="F137" s="4"/>
      <c r="G137" s="4"/>
      <c r="H137" s="2"/>
      <c r="I137" s="2"/>
      <c r="J137" s="2"/>
    </row>
    <row r="138" spans="1:10" x14ac:dyDescent="0.25">
      <c r="A138" s="2"/>
      <c r="B138" s="2"/>
      <c r="C138" s="2"/>
      <c r="D138" s="2"/>
      <c r="E138" s="2"/>
      <c r="F138" s="4"/>
      <c r="G138" s="4"/>
      <c r="H138" s="2"/>
      <c r="I138" s="2"/>
      <c r="J138" s="2"/>
    </row>
    <row r="139" spans="1:10" ht="27" customHeight="1" x14ac:dyDescent="0.35">
      <c r="A139" s="2"/>
      <c r="B139" s="2"/>
      <c r="C139" s="29" t="s">
        <v>35</v>
      </c>
      <c r="D139" s="2"/>
      <c r="E139" s="29"/>
      <c r="F139" s="47"/>
      <c r="G139" s="47"/>
      <c r="H139" s="29"/>
      <c r="I139" s="29"/>
      <c r="J139" s="29"/>
    </row>
    <row r="140" spans="1:10" ht="18.75" x14ac:dyDescent="0.35">
      <c r="A140" s="2"/>
      <c r="B140" s="2"/>
      <c r="C140" s="29" t="s">
        <v>35</v>
      </c>
      <c r="D140" s="2"/>
      <c r="E140" s="29"/>
      <c r="F140" s="47"/>
      <c r="G140" s="47"/>
      <c r="H140" s="29"/>
      <c r="I140" s="29"/>
      <c r="J140" s="29"/>
    </row>
    <row r="141" spans="1:10" x14ac:dyDescent="0.25">
      <c r="A141" s="2"/>
      <c r="B141" s="2"/>
      <c r="C141" s="2"/>
      <c r="D141" s="2"/>
      <c r="E141" s="2"/>
      <c r="F141" s="4"/>
      <c r="G141" s="4"/>
      <c r="H141" s="2"/>
      <c r="I141" s="2"/>
      <c r="J141" s="2"/>
    </row>
    <row r="142" spans="1:10" x14ac:dyDescent="0.25">
      <c r="A142" s="2"/>
      <c r="B142" s="2"/>
      <c r="C142" s="2"/>
      <c r="D142" s="2"/>
      <c r="E142" s="2"/>
      <c r="F142" s="4"/>
      <c r="G142" s="4"/>
      <c r="H142" s="2"/>
      <c r="I142" s="2"/>
      <c r="J142" s="2"/>
    </row>
    <row r="143" spans="1:10" x14ac:dyDescent="0.25">
      <c r="A143" s="2"/>
      <c r="B143" s="2"/>
      <c r="C143" s="2"/>
      <c r="D143" s="2"/>
      <c r="E143" s="2"/>
      <c r="F143" s="4"/>
      <c r="G143" s="4"/>
      <c r="H143" s="2"/>
      <c r="I143" s="2"/>
      <c r="J143" s="2"/>
    </row>
    <row r="144" spans="1:10" x14ac:dyDescent="0.25">
      <c r="A144" s="2"/>
      <c r="B144" s="2"/>
      <c r="C144" s="2"/>
      <c r="D144" s="2"/>
      <c r="E144" s="2"/>
      <c r="F144" s="4"/>
      <c r="G144" s="4"/>
      <c r="H144" s="2"/>
      <c r="I144" s="2"/>
      <c r="J144" s="2"/>
    </row>
    <row r="145" spans="1:10" ht="19.5" x14ac:dyDescent="0.25">
      <c r="A145" s="28" t="s">
        <v>34</v>
      </c>
      <c r="B145" s="27"/>
      <c r="C145" s="27"/>
      <c r="D145" s="27"/>
      <c r="E145" s="27"/>
      <c r="F145" s="43"/>
      <c r="G145" s="43"/>
      <c r="H145" s="27"/>
      <c r="I145" s="27"/>
      <c r="J145" s="27"/>
    </row>
    <row r="146" spans="1:10" ht="15" customHeight="1" x14ac:dyDescent="0.25">
      <c r="A146" s="56" t="s">
        <v>33</v>
      </c>
      <c r="B146" s="56"/>
      <c r="C146" s="56"/>
      <c r="D146" s="56"/>
      <c r="E146" s="26"/>
      <c r="F146" s="26"/>
      <c r="G146" s="26"/>
      <c r="H146" s="26"/>
      <c r="I146" s="26"/>
      <c r="J146" s="26"/>
    </row>
    <row r="147" spans="1:10" ht="30.75" customHeight="1" x14ac:dyDescent="0.25">
      <c r="A147" s="56"/>
      <c r="B147" s="56"/>
      <c r="C147" s="56"/>
      <c r="D147" s="56"/>
      <c r="E147" s="26"/>
      <c r="F147" s="26"/>
      <c r="G147" s="26"/>
      <c r="H147" s="26"/>
      <c r="I147" s="26"/>
      <c r="J147" s="26"/>
    </row>
    <row r="148" spans="1:10" ht="22.5" customHeight="1" x14ac:dyDescent="0.3">
      <c r="A148" s="25" t="s">
        <v>32</v>
      </c>
      <c r="B148" s="23"/>
      <c r="C148" s="23"/>
      <c r="D148" s="23"/>
      <c r="E148" s="2"/>
      <c r="F148" s="45" t="s">
        <v>31</v>
      </c>
      <c r="G148" s="45" t="s">
        <v>90</v>
      </c>
      <c r="H148" s="22" t="e" cm="1">
        <f t="array" aca="1" ref="H148" ca="1">IF(T47=2,F148,_xludf.NA())</f>
        <v>#NAME?</v>
      </c>
      <c r="I148" s="22" t="str" cm="1">
        <f t="array" ref="I148">IF(T47=0,G148,_xludf.NA())</f>
        <v>Der bør planlægges for træning, øvelser og test af procedurer, der vedrører krisehåndtering og fortsat drift.</v>
      </c>
      <c r="J148" s="2"/>
    </row>
    <row r="149" spans="1:10" x14ac:dyDescent="0.25">
      <c r="A149" s="2"/>
      <c r="B149" s="2"/>
      <c r="C149" s="2"/>
      <c r="D149" s="2"/>
      <c r="E149" s="2"/>
      <c r="F149" s="4"/>
      <c r="G149" s="4"/>
      <c r="H149" s="2"/>
      <c r="I149" s="2"/>
      <c r="J149" s="2"/>
    </row>
    <row r="150" spans="1:10" x14ac:dyDescent="0.25">
      <c r="A150" s="2"/>
      <c r="B150" s="2"/>
      <c r="C150" s="2"/>
      <c r="D150" s="2"/>
      <c r="E150" s="2"/>
      <c r="F150" s="4"/>
      <c r="G150" s="4"/>
      <c r="H150" s="2"/>
      <c r="I150" s="2"/>
      <c r="J150" s="2"/>
    </row>
    <row r="151" spans="1:10" x14ac:dyDescent="0.25">
      <c r="A151" s="2"/>
      <c r="B151" s="2"/>
      <c r="C151" s="2"/>
      <c r="D151" s="2"/>
      <c r="E151" s="2"/>
      <c r="F151" s="4"/>
      <c r="G151" s="4"/>
      <c r="H151" s="2"/>
      <c r="I151" s="2"/>
      <c r="J151" s="2"/>
    </row>
    <row r="152" spans="1:10" x14ac:dyDescent="0.25">
      <c r="A152" s="2"/>
      <c r="B152" s="2"/>
      <c r="C152" s="2"/>
      <c r="D152" s="2"/>
      <c r="E152" s="2"/>
      <c r="F152" s="4"/>
      <c r="G152" s="4"/>
      <c r="H152" s="2"/>
      <c r="I152" s="2"/>
      <c r="J152" s="2"/>
    </row>
    <row r="153" spans="1:10" x14ac:dyDescent="0.25">
      <c r="A153" s="2"/>
      <c r="B153" s="2"/>
      <c r="C153" s="2"/>
      <c r="D153" s="2"/>
      <c r="E153" s="2"/>
      <c r="F153" s="4"/>
      <c r="G153" s="4"/>
      <c r="H153" s="2"/>
      <c r="I153" s="2"/>
      <c r="J153" s="2"/>
    </row>
    <row r="154" spans="1:10" x14ac:dyDescent="0.25">
      <c r="A154" s="2"/>
      <c r="B154" s="2"/>
      <c r="C154" s="2"/>
      <c r="D154" s="2"/>
      <c r="E154" s="2"/>
      <c r="F154" s="4"/>
      <c r="G154" s="4"/>
      <c r="H154" s="2"/>
      <c r="I154" s="2"/>
      <c r="J154" s="2"/>
    </row>
    <row r="155" spans="1:10" ht="23.25" customHeight="1" x14ac:dyDescent="0.4">
      <c r="A155" s="24" t="s">
        <v>30</v>
      </c>
      <c r="B155" s="23"/>
      <c r="C155" s="23"/>
      <c r="D155" s="23"/>
      <c r="E155" s="2"/>
      <c r="F155" s="45" t="s">
        <v>29</v>
      </c>
      <c r="G155" s="4" t="s">
        <v>79</v>
      </c>
      <c r="H155" s="22" t="e" cm="1">
        <f t="array" aca="1" ref="H155" ca="1">IF(T48=2,F155,_xludf.NA())</f>
        <v>#NAME?</v>
      </c>
      <c r="I155" s="22" t="str" cm="1">
        <f t="array" ref="I155">IF(T48=0,G155,_xludf.NA())</f>
        <v>Der bør uddannes medarbejdere, der kan håndtere krisestyring og fortsat drift.</v>
      </c>
      <c r="J155" s="2"/>
    </row>
    <row r="156" spans="1:10" x14ac:dyDescent="0.25">
      <c r="A156" s="2"/>
      <c r="B156" s="2"/>
      <c r="C156" s="2"/>
      <c r="D156" s="2"/>
      <c r="E156" s="2"/>
      <c r="F156" s="4"/>
      <c r="G156" s="4"/>
      <c r="H156" s="2"/>
      <c r="I156" s="2"/>
      <c r="J156" s="2"/>
    </row>
    <row r="157" spans="1:10" x14ac:dyDescent="0.25">
      <c r="A157" s="2"/>
      <c r="B157" s="2"/>
      <c r="C157" s="2"/>
      <c r="D157" s="2"/>
      <c r="E157" s="2"/>
      <c r="F157" s="4"/>
      <c r="G157" s="4"/>
      <c r="H157" s="2"/>
      <c r="I157" s="2"/>
      <c r="J157" s="2"/>
    </row>
    <row r="158" spans="1:10" x14ac:dyDescent="0.25">
      <c r="A158" s="2"/>
      <c r="B158" s="2"/>
      <c r="C158" s="2"/>
      <c r="D158" s="2"/>
      <c r="E158" s="2"/>
      <c r="F158" s="4"/>
      <c r="G158" s="4"/>
      <c r="H158" s="2"/>
      <c r="I158" s="2"/>
      <c r="J158" s="2"/>
    </row>
    <row r="159" spans="1:10" x14ac:dyDescent="0.25">
      <c r="A159" s="2"/>
      <c r="B159" s="2"/>
      <c r="C159" s="2"/>
      <c r="D159" s="2"/>
      <c r="E159" s="2"/>
      <c r="F159" s="4"/>
      <c r="G159" s="4"/>
      <c r="H159" s="2"/>
      <c r="I159" s="2"/>
      <c r="J159" s="2"/>
    </row>
    <row r="160" spans="1:10" x14ac:dyDescent="0.25">
      <c r="A160" s="2"/>
      <c r="B160" s="2"/>
      <c r="C160" s="2"/>
      <c r="D160" s="2"/>
      <c r="E160" s="2"/>
      <c r="F160" s="4"/>
      <c r="G160" s="4"/>
      <c r="H160" s="2"/>
      <c r="I160" s="2"/>
      <c r="J160" s="2"/>
    </row>
    <row r="161" spans="1:10" x14ac:dyDescent="0.25">
      <c r="A161" s="2"/>
      <c r="B161" s="2"/>
      <c r="C161" s="2"/>
      <c r="D161" s="2"/>
      <c r="E161" s="2"/>
      <c r="F161" s="4"/>
      <c r="G161" s="4"/>
      <c r="H161" s="2"/>
      <c r="I161" s="2"/>
      <c r="J161" s="2"/>
    </row>
    <row r="162" spans="1:10" x14ac:dyDescent="0.25">
      <c r="A162" s="2"/>
      <c r="B162" s="2"/>
      <c r="C162" s="2"/>
      <c r="D162" s="2"/>
      <c r="E162" s="2"/>
      <c r="F162" s="4"/>
      <c r="G162" s="4"/>
      <c r="H162" s="2"/>
      <c r="I162" s="2"/>
      <c r="J162" s="2"/>
    </row>
    <row r="163" spans="1:10" x14ac:dyDescent="0.25">
      <c r="A163" s="2"/>
      <c r="B163" s="2"/>
      <c r="C163" s="2"/>
      <c r="D163" s="2"/>
      <c r="E163" s="2"/>
      <c r="F163" s="4"/>
      <c r="G163" s="4"/>
      <c r="H163" s="2"/>
      <c r="I163" s="2"/>
      <c r="J163" s="2"/>
    </row>
    <row r="164" spans="1:10" ht="19.5" x14ac:dyDescent="0.25">
      <c r="A164" s="28" t="s">
        <v>28</v>
      </c>
      <c r="B164" s="27"/>
      <c r="C164" s="27"/>
      <c r="D164" s="27"/>
      <c r="E164" s="27"/>
      <c r="F164" s="43"/>
      <c r="G164" s="43"/>
      <c r="H164" s="27"/>
      <c r="I164" s="27"/>
      <c r="J164" s="27"/>
    </row>
    <row r="165" spans="1:10" ht="15" customHeight="1" x14ac:dyDescent="0.25">
      <c r="A165" s="56" t="s">
        <v>66</v>
      </c>
      <c r="B165" s="56"/>
      <c r="C165" s="56"/>
      <c r="D165" s="56"/>
      <c r="E165" s="26"/>
      <c r="F165" s="26"/>
      <c r="G165" s="26"/>
      <c r="H165" s="26"/>
      <c r="I165" s="26"/>
      <c r="J165" s="26"/>
    </row>
    <row r="166" spans="1:10" ht="25.5" customHeight="1" x14ac:dyDescent="0.25">
      <c r="A166" s="56"/>
      <c r="B166" s="56"/>
      <c r="C166" s="56"/>
      <c r="D166" s="56"/>
      <c r="E166" s="26"/>
      <c r="F166" s="26"/>
      <c r="G166" s="26"/>
      <c r="H166" s="26"/>
      <c r="I166" s="26"/>
      <c r="J166" s="26"/>
    </row>
    <row r="167" spans="1:10" x14ac:dyDescent="0.25">
      <c r="A167" s="2"/>
      <c r="B167" s="2"/>
      <c r="C167" s="2"/>
      <c r="D167" s="2"/>
      <c r="E167" s="2"/>
      <c r="F167" s="4"/>
      <c r="G167" s="4"/>
      <c r="H167" s="2"/>
      <c r="I167" s="2"/>
      <c r="J167" s="2"/>
    </row>
    <row r="168" spans="1:10" ht="23.25" customHeight="1" x14ac:dyDescent="0.4">
      <c r="A168" s="24" t="s">
        <v>27</v>
      </c>
      <c r="B168" s="23"/>
      <c r="C168" s="23"/>
      <c r="D168" s="23"/>
      <c r="E168" s="2"/>
      <c r="F168" s="45" t="s">
        <v>80</v>
      </c>
      <c r="G168" s="45" t="s">
        <v>81</v>
      </c>
      <c r="H168" s="22" t="e" cm="1">
        <f t="array" aca="1" ref="H168" ca="1">IF(T49=2,F168,_xludf.NA())</f>
        <v>#NAME?</v>
      </c>
      <c r="I168" s="22" t="str" cm="1">
        <f t="array" ref="I168">IF(T49=0,G168,_xludf.NA())</f>
        <v>Det bør defineres, hvem der har ansvar for den interne kommunikation.</v>
      </c>
      <c r="J168" s="2"/>
    </row>
    <row r="169" spans="1:10" x14ac:dyDescent="0.25">
      <c r="A169" s="2"/>
      <c r="B169" s="2"/>
      <c r="C169" s="2"/>
      <c r="D169" s="2"/>
      <c r="E169" s="2"/>
      <c r="F169" s="4"/>
      <c r="G169" s="4"/>
      <c r="H169" s="2"/>
      <c r="I169" s="2"/>
      <c r="J169" s="2"/>
    </row>
    <row r="170" spans="1:10" x14ac:dyDescent="0.25">
      <c r="A170" s="2"/>
      <c r="B170" s="2"/>
      <c r="C170" s="2"/>
      <c r="D170" s="2"/>
      <c r="E170" s="2"/>
      <c r="F170" s="4"/>
      <c r="G170" s="4"/>
      <c r="H170" s="2"/>
      <c r="I170" s="2"/>
      <c r="J170" s="2"/>
    </row>
    <row r="171" spans="1:10" x14ac:dyDescent="0.25">
      <c r="A171" s="2"/>
      <c r="B171" s="2"/>
      <c r="C171" s="2"/>
      <c r="D171" s="2"/>
      <c r="E171" s="2"/>
      <c r="F171" s="4"/>
      <c r="G171" s="4"/>
      <c r="H171" s="2"/>
      <c r="I171" s="2"/>
      <c r="J171" s="2"/>
    </row>
    <row r="172" spans="1:10" x14ac:dyDescent="0.25">
      <c r="A172" s="2"/>
      <c r="B172" s="2"/>
      <c r="C172" s="2"/>
      <c r="D172" s="2"/>
      <c r="E172" s="2"/>
      <c r="F172" s="4"/>
      <c r="G172" s="4"/>
      <c r="H172" s="2"/>
      <c r="I172" s="2"/>
      <c r="J172" s="2"/>
    </row>
    <row r="173" spans="1:10" x14ac:dyDescent="0.25">
      <c r="A173" s="2"/>
      <c r="B173" s="2"/>
      <c r="C173" s="2"/>
      <c r="D173" s="2"/>
      <c r="E173" s="2"/>
      <c r="F173" s="4"/>
      <c r="G173" s="4"/>
      <c r="H173" s="2"/>
      <c r="I173" s="2"/>
      <c r="J173" s="2"/>
    </row>
    <row r="174" spans="1:10" x14ac:dyDescent="0.25">
      <c r="A174" s="2"/>
      <c r="B174" s="2"/>
      <c r="C174" s="2"/>
      <c r="D174" s="2"/>
      <c r="E174" s="2"/>
      <c r="F174" s="4"/>
      <c r="G174" s="4"/>
      <c r="H174" s="2"/>
      <c r="I174" s="2"/>
      <c r="J174" s="2"/>
    </row>
    <row r="175" spans="1:10" ht="21" customHeight="1" x14ac:dyDescent="0.4">
      <c r="A175" s="24" t="s">
        <v>26</v>
      </c>
      <c r="B175" s="23"/>
      <c r="C175" s="23"/>
      <c r="D175" s="23"/>
      <c r="E175" s="2"/>
      <c r="F175" s="45" t="s">
        <v>82</v>
      </c>
      <c r="G175" s="45" t="s">
        <v>83</v>
      </c>
      <c r="H175" s="22" t="e" cm="1">
        <f t="array" aca="1" ref="H175" ca="1">IF(T50=2,F175,_xludf.NA())</f>
        <v>#NAME?</v>
      </c>
      <c r="I175" s="22" t="str" cm="1">
        <f t="array" ref="I175">IF(T50=0,G175,_xludf.NA())</f>
        <v>Det bør defineres, hvem der har ansvar for den eksterne kommunikation.</v>
      </c>
      <c r="J175" s="2"/>
    </row>
    <row r="176" spans="1:10" x14ac:dyDescent="0.25">
      <c r="A176" s="2"/>
      <c r="B176" s="2"/>
      <c r="C176" s="2"/>
      <c r="D176" s="2"/>
      <c r="E176" s="2"/>
      <c r="F176" s="4"/>
      <c r="G176" s="4"/>
      <c r="H176" s="2"/>
      <c r="I176" s="2"/>
      <c r="J176" s="2"/>
    </row>
    <row r="177" spans="1:10" x14ac:dyDescent="0.25">
      <c r="A177" s="2"/>
      <c r="B177" s="2"/>
      <c r="C177" s="2"/>
      <c r="D177" s="2"/>
      <c r="E177" s="2"/>
      <c r="F177" s="4"/>
      <c r="G177" s="4"/>
      <c r="H177" s="2"/>
      <c r="I177" s="2"/>
      <c r="J177" s="2"/>
    </row>
    <row r="178" spans="1:10" x14ac:dyDescent="0.25">
      <c r="A178" s="2"/>
      <c r="B178" s="2"/>
      <c r="C178" s="2"/>
      <c r="D178" s="2"/>
      <c r="E178" s="2"/>
      <c r="F178" s="4"/>
      <c r="G178" s="4"/>
      <c r="H178" s="2"/>
      <c r="I178" s="2"/>
      <c r="J178" s="2"/>
    </row>
    <row r="179" spans="1:10" x14ac:dyDescent="0.25">
      <c r="A179" s="2"/>
      <c r="B179" s="2"/>
      <c r="C179" s="2"/>
      <c r="D179" s="2"/>
      <c r="E179" s="2"/>
      <c r="F179" s="4"/>
      <c r="G179" s="4"/>
      <c r="H179" s="2"/>
      <c r="I179" s="2"/>
      <c r="J179" s="2"/>
    </row>
    <row r="180" spans="1:10" x14ac:dyDescent="0.25">
      <c r="A180" s="2"/>
      <c r="B180" s="2"/>
      <c r="C180" s="2"/>
      <c r="D180" s="2"/>
      <c r="E180" s="2"/>
      <c r="F180" s="4"/>
      <c r="G180" s="4"/>
      <c r="H180" s="2"/>
      <c r="I180" s="2"/>
      <c r="J180" s="2"/>
    </row>
    <row r="181" spans="1:10" x14ac:dyDescent="0.25">
      <c r="A181" s="2"/>
      <c r="B181" s="2"/>
      <c r="C181" s="2"/>
      <c r="D181" s="2"/>
      <c r="E181" s="2"/>
      <c r="F181" s="4"/>
      <c r="G181" s="4"/>
      <c r="H181" s="2"/>
      <c r="I181" s="2"/>
      <c r="J181" s="2"/>
    </row>
    <row r="182" spans="1:10" ht="20.25" customHeight="1" x14ac:dyDescent="0.4">
      <c r="A182" s="24" t="s">
        <v>25</v>
      </c>
      <c r="B182" s="23"/>
      <c r="C182" s="23"/>
      <c r="D182" s="23"/>
      <c r="E182" s="2"/>
      <c r="F182" s="45" t="s">
        <v>92</v>
      </c>
      <c r="G182" s="45" t="s">
        <v>24</v>
      </c>
      <c r="H182" s="22" t="e" cm="1">
        <f t="array" aca="1" ref="H182" ca="1">IF(T51=2,F182,_xludf.NA())</f>
        <v>#NAME?</v>
      </c>
      <c r="I182" s="22" t="str" cm="1">
        <f t="array" ref="I182">IF(T51=0,G182,_xludf.NA())</f>
        <v>Der bør udarbejdes en ansvars- og rollefordeling, som er gældende i tilfælde af en krise.</v>
      </c>
      <c r="J182" s="2"/>
    </row>
    <row r="183" spans="1:10" x14ac:dyDescent="0.25">
      <c r="A183" s="2"/>
      <c r="B183" s="2"/>
      <c r="C183" s="2"/>
      <c r="D183" s="2"/>
      <c r="E183" s="2"/>
      <c r="F183" s="4"/>
      <c r="G183" s="4"/>
      <c r="H183" s="2"/>
      <c r="I183" s="2"/>
      <c r="J183" s="2"/>
    </row>
    <row r="184" spans="1:10" x14ac:dyDescent="0.25">
      <c r="A184" s="2"/>
      <c r="B184" s="2"/>
      <c r="C184" s="2"/>
      <c r="D184" s="2"/>
      <c r="E184" s="2"/>
      <c r="F184" s="4"/>
      <c r="G184" s="4"/>
      <c r="H184" s="2"/>
      <c r="I184" s="2"/>
      <c r="J184" s="2"/>
    </row>
    <row r="185" spans="1:10" x14ac:dyDescent="0.25">
      <c r="A185" s="2"/>
      <c r="B185" s="2"/>
      <c r="C185" s="2"/>
      <c r="D185" s="2"/>
      <c r="E185" s="2"/>
      <c r="F185" s="4"/>
      <c r="G185" s="4"/>
      <c r="H185" s="2"/>
      <c r="I185" s="2"/>
      <c r="J185" s="2"/>
    </row>
    <row r="186" spans="1:10" x14ac:dyDescent="0.25">
      <c r="A186" s="2"/>
      <c r="B186" s="2"/>
      <c r="C186" s="2"/>
      <c r="D186" s="2"/>
      <c r="E186" s="2"/>
      <c r="F186" s="4"/>
      <c r="G186" s="4"/>
      <c r="H186" s="2"/>
      <c r="I186" s="2"/>
      <c r="J186" s="2"/>
    </row>
    <row r="187" spans="1:10" x14ac:dyDescent="0.25">
      <c r="A187" s="2"/>
      <c r="B187" s="2"/>
      <c r="C187" s="2"/>
      <c r="D187" s="2"/>
      <c r="E187" s="2"/>
      <c r="F187" s="4"/>
      <c r="G187" s="4"/>
      <c r="H187" s="2"/>
      <c r="I187" s="2"/>
      <c r="J187" s="2"/>
    </row>
    <row r="188" spans="1:10" x14ac:dyDescent="0.25">
      <c r="A188" s="2"/>
      <c r="B188" s="2"/>
      <c r="C188" s="2"/>
      <c r="D188" s="2"/>
      <c r="E188" s="2"/>
      <c r="F188" s="4"/>
      <c r="G188" s="4"/>
      <c r="H188" s="2"/>
      <c r="I188" s="2"/>
      <c r="J188" s="2"/>
    </row>
    <row r="189" spans="1:10" ht="21.75" customHeight="1" x14ac:dyDescent="0.4">
      <c r="A189" s="24" t="s">
        <v>23</v>
      </c>
      <c r="B189" s="23"/>
      <c r="C189" s="23"/>
      <c r="D189" s="23"/>
      <c r="E189" s="2"/>
      <c r="F189" s="45" t="s">
        <v>22</v>
      </c>
      <c r="G189" s="45" t="s">
        <v>84</v>
      </c>
      <c r="H189" s="22" t="e" cm="1">
        <f t="array" aca="1" ref="H189" ca="1">IF(T52=2,F189,_xludf.NA())</f>
        <v>#NAME?</v>
      </c>
      <c r="I189" s="22" t="str" cm="1">
        <f t="array" ref="I189">IF(T52=0,G189,_xludf.NA())</f>
        <v>Det bør meldes ud fra ledelsen, hvilket ansvar den enkelte har i tilfælde af en krise.</v>
      </c>
      <c r="J189" s="2"/>
    </row>
    <row r="190" spans="1:10" x14ac:dyDescent="0.25">
      <c r="A190" s="2"/>
      <c r="B190" s="2"/>
      <c r="C190" s="2"/>
      <c r="D190" s="2"/>
      <c r="E190" s="2"/>
      <c r="F190" s="4"/>
      <c r="G190" s="4"/>
      <c r="H190" s="2"/>
      <c r="I190" s="2"/>
      <c r="J190" s="2"/>
    </row>
    <row r="191" spans="1:10" x14ac:dyDescent="0.25">
      <c r="A191" s="2"/>
      <c r="B191" s="2"/>
      <c r="C191" s="2"/>
      <c r="D191" s="2"/>
      <c r="E191" s="2"/>
      <c r="F191" s="4"/>
      <c r="G191" s="4"/>
      <c r="H191" s="2"/>
      <c r="I191" s="2"/>
      <c r="J191" s="2"/>
    </row>
    <row r="192" spans="1:10" x14ac:dyDescent="0.25">
      <c r="A192" s="2"/>
      <c r="B192" s="2"/>
      <c r="C192" s="2"/>
      <c r="D192" s="2"/>
      <c r="E192" s="2"/>
      <c r="F192" s="4"/>
      <c r="G192" s="4"/>
      <c r="H192" s="2"/>
      <c r="I192" s="2"/>
      <c r="J192" s="2"/>
    </row>
    <row r="193" spans="1:10" x14ac:dyDescent="0.25">
      <c r="A193" s="2"/>
      <c r="B193" s="2"/>
      <c r="C193" s="2"/>
      <c r="D193" s="2"/>
      <c r="E193" s="2"/>
      <c r="F193" s="4"/>
      <c r="G193" s="4"/>
      <c r="H193" s="2"/>
      <c r="I193" s="2"/>
      <c r="J193" s="2"/>
    </row>
    <row r="194" spans="1:10" x14ac:dyDescent="0.25">
      <c r="A194" s="2"/>
      <c r="B194" s="2"/>
      <c r="C194" s="2"/>
      <c r="D194" s="2"/>
      <c r="E194" s="2"/>
      <c r="F194" s="4"/>
      <c r="G194" s="4"/>
      <c r="H194" s="2"/>
      <c r="I194" s="2"/>
      <c r="J194" s="2"/>
    </row>
    <row r="195" spans="1:10" x14ac:dyDescent="0.25">
      <c r="A195" s="2"/>
      <c r="B195" s="2"/>
      <c r="C195" s="2"/>
      <c r="D195" s="2"/>
      <c r="E195" s="2"/>
      <c r="F195" s="4"/>
      <c r="G195" s="4"/>
      <c r="H195" s="2"/>
      <c r="I195" s="2"/>
      <c r="J195" s="2"/>
    </row>
    <row r="196" spans="1:10" ht="19.5" x14ac:dyDescent="0.25">
      <c r="A196" s="28" t="s">
        <v>21</v>
      </c>
      <c r="B196" s="27"/>
      <c r="C196" s="27"/>
      <c r="D196" s="27"/>
      <c r="E196" s="27"/>
      <c r="F196" s="43"/>
      <c r="G196" s="43"/>
      <c r="H196" s="27"/>
      <c r="I196" s="27"/>
      <c r="J196" s="27"/>
    </row>
    <row r="197" spans="1:10" ht="15" customHeight="1" x14ac:dyDescent="0.25">
      <c r="A197" s="56" t="s">
        <v>20</v>
      </c>
      <c r="B197" s="56"/>
      <c r="C197" s="56"/>
      <c r="D197" s="56"/>
      <c r="E197" s="26"/>
      <c r="F197" s="26"/>
      <c r="G197" s="26"/>
      <c r="H197" s="26"/>
      <c r="I197" s="26"/>
      <c r="J197" s="26"/>
    </row>
    <row r="198" spans="1:10" ht="15" customHeight="1" x14ac:dyDescent="0.25">
      <c r="A198" s="56"/>
      <c r="B198" s="56"/>
      <c r="C198" s="56"/>
      <c r="D198" s="56"/>
      <c r="E198" s="26"/>
      <c r="F198" s="26"/>
      <c r="G198" s="26"/>
      <c r="H198" s="26"/>
      <c r="I198" s="26"/>
      <c r="J198" s="26"/>
    </row>
    <row r="199" spans="1:10" ht="21.75" customHeight="1" x14ac:dyDescent="0.3">
      <c r="A199" s="25" t="s">
        <v>19</v>
      </c>
      <c r="B199" s="23"/>
      <c r="C199" s="23"/>
      <c r="D199" s="23"/>
      <c r="E199" s="2"/>
      <c r="F199" s="45" t="s">
        <v>18</v>
      </c>
      <c r="G199" s="45" t="s">
        <v>91</v>
      </c>
      <c r="H199" s="22" t="e" cm="1">
        <f t="array" aca="1" ref="H199" ca="1">IF(T53=2,F199,_xludf.NA())</f>
        <v>#NAME?</v>
      </c>
      <c r="I199" s="22" t="str" cm="1">
        <f t="array" ref="I199">IF(T53=0,G199,_xludf.NA())</f>
        <v>Der bør etableres en struktur til evaluering af nærved-hændelser, tidligere hændelser og processer i det daglige arbejde.</v>
      </c>
      <c r="J199" s="2"/>
    </row>
    <row r="200" spans="1:10" x14ac:dyDescent="0.25">
      <c r="A200" s="2"/>
      <c r="B200" s="2"/>
      <c r="C200" s="2"/>
      <c r="D200" s="2"/>
      <c r="E200" s="2"/>
      <c r="F200" s="4"/>
      <c r="G200" s="4"/>
      <c r="H200" s="2"/>
      <c r="I200" s="2"/>
      <c r="J200" s="2"/>
    </row>
    <row r="201" spans="1:10" x14ac:dyDescent="0.25">
      <c r="A201" s="2"/>
      <c r="B201" s="2"/>
      <c r="C201" s="2"/>
      <c r="D201" s="2"/>
      <c r="E201" s="2"/>
      <c r="F201" s="4"/>
      <c r="G201" s="4"/>
      <c r="H201" s="2"/>
      <c r="I201" s="2"/>
      <c r="J201" s="2"/>
    </row>
    <row r="202" spans="1:10" x14ac:dyDescent="0.25">
      <c r="A202" s="2"/>
      <c r="B202" s="2"/>
      <c r="C202" s="2"/>
      <c r="D202" s="2"/>
      <c r="E202" s="2"/>
      <c r="F202" s="4"/>
      <c r="G202" s="4"/>
      <c r="H202" s="2"/>
      <c r="I202" s="2"/>
      <c r="J202" s="2"/>
    </row>
    <row r="203" spans="1:10" x14ac:dyDescent="0.25">
      <c r="A203" s="2"/>
      <c r="B203" s="2"/>
      <c r="C203" s="2"/>
      <c r="D203" s="2"/>
      <c r="E203" s="2"/>
      <c r="F203" s="4"/>
      <c r="G203" s="4"/>
      <c r="H203" s="2"/>
      <c r="I203" s="2"/>
      <c r="J203" s="2"/>
    </row>
    <row r="204" spans="1:10" x14ac:dyDescent="0.25">
      <c r="A204" s="2"/>
      <c r="B204" s="2"/>
      <c r="C204" s="2"/>
      <c r="D204" s="2"/>
      <c r="E204" s="2"/>
      <c r="F204" s="4"/>
      <c r="G204" s="4"/>
      <c r="H204" s="2"/>
      <c r="I204" s="2"/>
      <c r="J204" s="2"/>
    </row>
    <row r="205" spans="1:10" x14ac:dyDescent="0.25">
      <c r="A205" s="2"/>
      <c r="B205" s="2"/>
      <c r="C205" s="2"/>
      <c r="D205" s="2"/>
      <c r="E205" s="2"/>
      <c r="F205" s="4"/>
      <c r="G205" s="4"/>
      <c r="H205" s="2"/>
      <c r="I205" s="2"/>
      <c r="J205" s="2"/>
    </row>
    <row r="206" spans="1:10" x14ac:dyDescent="0.25">
      <c r="A206" s="2"/>
      <c r="B206" s="2"/>
      <c r="C206" s="2"/>
      <c r="D206" s="2"/>
      <c r="E206" s="2"/>
      <c r="F206" s="4"/>
      <c r="G206" s="4"/>
      <c r="H206" s="2"/>
      <c r="I206" s="2"/>
      <c r="J206" s="2"/>
    </row>
    <row r="207" spans="1:10" x14ac:dyDescent="0.25">
      <c r="A207" s="2"/>
      <c r="B207" s="2"/>
      <c r="C207" s="2"/>
      <c r="D207" s="2"/>
      <c r="E207" s="2"/>
      <c r="F207" s="4"/>
      <c r="G207" s="4"/>
      <c r="H207" s="2"/>
      <c r="I207" s="2"/>
      <c r="J207" s="2"/>
    </row>
    <row r="208" spans="1:10" ht="20.25" customHeight="1" x14ac:dyDescent="0.4">
      <c r="A208" s="24" t="s">
        <v>17</v>
      </c>
      <c r="B208" s="23"/>
      <c r="C208" s="23"/>
      <c r="D208" s="23"/>
      <c r="E208" s="2"/>
      <c r="F208" s="45" t="s">
        <v>86</v>
      </c>
      <c r="G208" s="4" t="s">
        <v>85</v>
      </c>
      <c r="H208" s="22" t="e" cm="1">
        <f t="array" aca="1" ref="H208" ca="1">IF(T54=2,F208,_xludf.NA())</f>
        <v>#NAME?</v>
      </c>
      <c r="I208" s="22" t="str" cm="1">
        <f t="array" ref="I208">IF(T54=0,G208,_xludf.NA())</f>
        <v>Læring fra hændelser og øvelser bør implementeres.</v>
      </c>
      <c r="J208" s="2"/>
    </row>
    <row r="209" spans="1:10" x14ac:dyDescent="0.25">
      <c r="A209" s="2"/>
      <c r="B209" s="2"/>
      <c r="C209" s="2"/>
      <c r="D209" s="2"/>
      <c r="E209" s="2"/>
      <c r="F209" s="4"/>
      <c r="G209" s="4"/>
      <c r="H209" s="2"/>
      <c r="I209" s="2"/>
      <c r="J209" s="2"/>
    </row>
    <row r="210" spans="1:10" x14ac:dyDescent="0.25">
      <c r="A210" s="2"/>
      <c r="B210" s="2"/>
      <c r="C210" s="2"/>
      <c r="D210" s="2"/>
      <c r="E210" s="2"/>
      <c r="F210" s="4"/>
      <c r="G210" s="4"/>
      <c r="H210" s="2"/>
      <c r="I210" s="2"/>
      <c r="J210" s="2"/>
    </row>
    <row r="211" spans="1:10" x14ac:dyDescent="0.25">
      <c r="A211" s="2"/>
      <c r="B211" s="2"/>
      <c r="C211" s="2"/>
      <c r="D211" s="2"/>
      <c r="E211" s="2"/>
      <c r="F211" s="4"/>
      <c r="G211" s="4"/>
      <c r="H211" s="2"/>
      <c r="I211" s="2"/>
      <c r="J211" s="2"/>
    </row>
    <row r="212" spans="1:10" x14ac:dyDescent="0.25">
      <c r="A212" s="2"/>
      <c r="B212" s="2"/>
      <c r="C212" s="2"/>
      <c r="D212" s="2"/>
      <c r="E212" s="2"/>
      <c r="F212" s="4"/>
      <c r="G212" s="4"/>
      <c r="H212" s="2"/>
      <c r="I212" s="2"/>
      <c r="J212" s="2"/>
    </row>
    <row r="213" spans="1:10" x14ac:dyDescent="0.25">
      <c r="A213" s="2"/>
      <c r="B213" s="2"/>
      <c r="C213" s="2"/>
      <c r="D213" s="2"/>
      <c r="E213" s="2"/>
      <c r="F213" s="4"/>
      <c r="G213" s="4"/>
      <c r="H213" s="2"/>
      <c r="I213" s="2"/>
      <c r="J213" s="2"/>
    </row>
    <row r="214" spans="1:10" x14ac:dyDescent="0.25">
      <c r="A214" s="2"/>
      <c r="B214" s="2"/>
      <c r="C214" s="2"/>
      <c r="D214" s="2"/>
      <c r="E214" s="2"/>
      <c r="F214" s="4"/>
      <c r="G214" s="4"/>
      <c r="H214" s="2"/>
      <c r="I214" s="2"/>
      <c r="J214" s="2"/>
    </row>
    <row r="215" spans="1:10" x14ac:dyDescent="0.25">
      <c r="A215" s="2"/>
      <c r="B215" s="2"/>
      <c r="C215" s="2"/>
      <c r="D215" s="2"/>
      <c r="E215" s="2"/>
      <c r="F215" s="4"/>
      <c r="G215" s="4"/>
      <c r="H215" s="2"/>
      <c r="I215" s="2"/>
      <c r="J215" s="2"/>
    </row>
    <row r="216" spans="1:10" x14ac:dyDescent="0.25">
      <c r="A216" s="2"/>
      <c r="B216" s="2"/>
      <c r="C216" s="2"/>
      <c r="D216" s="2"/>
      <c r="E216" s="2"/>
      <c r="F216" s="4"/>
      <c r="G216" s="4"/>
      <c r="H216" s="2"/>
      <c r="I216" s="2"/>
      <c r="J216" s="2"/>
    </row>
    <row r="217" spans="1:10" ht="26.25" customHeight="1" x14ac:dyDescent="0.4">
      <c r="A217" s="24" t="s">
        <v>16</v>
      </c>
      <c r="B217" s="23"/>
      <c r="C217" s="23"/>
      <c r="D217" s="23"/>
      <c r="E217" s="2"/>
      <c r="F217" s="45" t="s">
        <v>87</v>
      </c>
      <c r="G217" s="4" t="s">
        <v>15</v>
      </c>
      <c r="H217" s="22" t="e" cm="1">
        <f t="array" aca="1" ref="H217" ca="1">IF(T55=2,F217,_xludf.NA())</f>
        <v>#NAME?</v>
      </c>
      <c r="I217" s="22" t="str" cm="1">
        <f t="array" ref="I217">IF(T55=0,G217,_xludf.NA())</f>
        <v>Der bør etableres en struktur til opdatering af planer og analyser, så de altid er relevante ifm. krisehåndtering.</v>
      </c>
      <c r="J217" s="2"/>
    </row>
    <row r="218" spans="1:10" x14ac:dyDescent="0.25">
      <c r="A218" s="2"/>
      <c r="B218" s="2"/>
      <c r="C218" s="2"/>
      <c r="D218" s="2"/>
      <c r="E218" s="2"/>
      <c r="F218" s="4"/>
      <c r="G218" s="4"/>
      <c r="H218" s="2"/>
      <c r="I218" s="2"/>
      <c r="J218" s="2"/>
    </row>
    <row r="219" spans="1:10" x14ac:dyDescent="0.25">
      <c r="A219" s="2"/>
      <c r="B219" s="2"/>
      <c r="C219" s="2"/>
      <c r="D219" s="2"/>
      <c r="E219" s="2"/>
      <c r="F219" s="4"/>
      <c r="G219" s="4"/>
      <c r="H219" s="2"/>
      <c r="I219" s="2"/>
      <c r="J219" s="2"/>
    </row>
    <row r="220" spans="1:10" x14ac:dyDescent="0.25">
      <c r="A220" s="2"/>
      <c r="B220" s="2"/>
      <c r="C220" s="2"/>
      <c r="D220" s="2"/>
      <c r="E220" s="2"/>
      <c r="F220" s="4"/>
      <c r="G220" s="4"/>
      <c r="H220" s="2"/>
      <c r="I220" s="2"/>
      <c r="J220" s="2"/>
    </row>
    <row r="221" spans="1:10" x14ac:dyDescent="0.25">
      <c r="A221" s="2"/>
      <c r="B221" s="2"/>
      <c r="C221" s="2"/>
      <c r="D221" s="2"/>
      <c r="E221" s="2"/>
      <c r="F221" s="4"/>
      <c r="G221" s="4"/>
      <c r="H221" s="2"/>
      <c r="I221" s="2"/>
      <c r="J221" s="2"/>
    </row>
    <row r="222" spans="1:10" x14ac:dyDescent="0.25">
      <c r="A222" s="2"/>
      <c r="B222" s="2"/>
      <c r="C222" s="2"/>
      <c r="D222" s="2"/>
      <c r="E222" s="2"/>
      <c r="F222" s="4"/>
      <c r="G222" s="4"/>
      <c r="H222" s="2"/>
      <c r="I222" s="2"/>
      <c r="J222" s="2"/>
    </row>
    <row r="223" spans="1:10" x14ac:dyDescent="0.25">
      <c r="A223" s="2"/>
      <c r="B223" s="2"/>
      <c r="C223" s="2"/>
      <c r="D223" s="2"/>
      <c r="E223" s="2"/>
      <c r="F223" s="4"/>
      <c r="G223" s="4"/>
      <c r="H223" s="2"/>
      <c r="I223" s="2"/>
      <c r="J223" s="2"/>
    </row>
    <row r="224" spans="1:10" x14ac:dyDescent="0.25">
      <c r="A224" s="2"/>
      <c r="B224" s="2"/>
      <c r="C224" s="2"/>
      <c r="D224" s="2"/>
      <c r="E224" s="2"/>
      <c r="F224" s="4"/>
      <c r="G224" s="4"/>
      <c r="H224" s="2"/>
      <c r="I224" s="2"/>
      <c r="J224" s="2"/>
    </row>
    <row r="225" spans="1:10" ht="15.75" x14ac:dyDescent="0.25">
      <c r="A225" s="21" t="s">
        <v>14</v>
      </c>
      <c r="B225" s="20"/>
      <c r="C225" s="20"/>
      <c r="D225" s="20"/>
      <c r="E225" s="2"/>
      <c r="F225" s="4"/>
      <c r="G225" s="4"/>
      <c r="H225" s="2"/>
      <c r="I225" s="2"/>
      <c r="J225" s="2"/>
    </row>
    <row r="226" spans="1:10" x14ac:dyDescent="0.25">
      <c r="A226" s="2"/>
      <c r="B226" s="2"/>
      <c r="C226" s="2"/>
      <c r="D226" s="2"/>
      <c r="E226" s="2"/>
      <c r="F226" s="4"/>
      <c r="G226" s="4"/>
      <c r="H226" s="2"/>
      <c r="I226" s="2"/>
      <c r="J226" s="2"/>
    </row>
    <row r="227" spans="1:10" x14ac:dyDescent="0.25">
      <c r="A227" s="2"/>
      <c r="B227" s="2"/>
      <c r="C227" s="2"/>
      <c r="D227" s="2"/>
      <c r="E227" s="2"/>
      <c r="F227" s="4"/>
      <c r="G227" s="4"/>
      <c r="H227" s="2"/>
      <c r="I227" s="2"/>
      <c r="J227" s="2"/>
    </row>
    <row r="228" spans="1:10" x14ac:dyDescent="0.25">
      <c r="A228" s="19" t="s">
        <v>13</v>
      </c>
      <c r="B228" s="19" t="s">
        <v>12</v>
      </c>
      <c r="C228" s="18" t="s">
        <v>11</v>
      </c>
      <c r="D228" s="2"/>
      <c r="E228" s="2"/>
      <c r="F228" s="4"/>
      <c r="G228" s="4"/>
      <c r="H228" s="2"/>
      <c r="I228" s="2"/>
      <c r="J228" s="2"/>
    </row>
    <row r="229" spans="1:10" x14ac:dyDescent="0.25">
      <c r="A229" s="2" t="s">
        <v>10</v>
      </c>
      <c r="B229" s="17">
        <f>SUM(T35:T38)/C229</f>
        <v>0</v>
      </c>
      <c r="C229" s="16">
        <v>8</v>
      </c>
      <c r="D229" s="2"/>
      <c r="E229" s="2"/>
      <c r="F229" s="4"/>
      <c r="G229" s="4"/>
      <c r="H229" s="2"/>
      <c r="I229" s="2"/>
      <c r="J229" s="2"/>
    </row>
    <row r="230" spans="1:10" x14ac:dyDescent="0.25">
      <c r="A230" s="2" t="s">
        <v>9</v>
      </c>
      <c r="B230" s="17">
        <f>SUM(T39:T41)/C230</f>
        <v>0</v>
      </c>
      <c r="C230" s="16">
        <v>6</v>
      </c>
      <c r="D230" s="15">
        <f t="shared" ref="D230:D235" si="2">B229/C229</f>
        <v>0</v>
      </c>
      <c r="E230" s="2"/>
      <c r="F230" s="4"/>
      <c r="G230" s="4"/>
      <c r="H230" s="2"/>
      <c r="I230" s="2"/>
      <c r="J230" s="2"/>
    </row>
    <row r="231" spans="1:10" x14ac:dyDescent="0.25">
      <c r="A231" s="2" t="s">
        <v>8</v>
      </c>
      <c r="B231" s="17">
        <f>SUM(T42:T46)/C231</f>
        <v>0</v>
      </c>
      <c r="C231" s="16">
        <v>10</v>
      </c>
      <c r="D231" s="15">
        <f t="shared" si="2"/>
        <v>0</v>
      </c>
      <c r="E231" s="2"/>
      <c r="F231" s="4"/>
      <c r="G231" s="4"/>
      <c r="H231" s="2"/>
      <c r="I231" s="2"/>
      <c r="J231" s="2"/>
    </row>
    <row r="232" spans="1:10" x14ac:dyDescent="0.25">
      <c r="A232" s="2" t="s">
        <v>7</v>
      </c>
      <c r="B232" s="17">
        <f>SUM(T47:T48)/C232</f>
        <v>0</v>
      </c>
      <c r="C232" s="16">
        <v>4</v>
      </c>
      <c r="D232" s="15">
        <f t="shared" si="2"/>
        <v>0</v>
      </c>
      <c r="E232" s="2"/>
      <c r="F232" s="4"/>
      <c r="G232" s="4"/>
      <c r="H232" s="2"/>
      <c r="I232" s="2"/>
      <c r="J232" s="2"/>
    </row>
    <row r="233" spans="1:10" x14ac:dyDescent="0.25">
      <c r="A233" s="2" t="s">
        <v>6</v>
      </c>
      <c r="B233" s="17">
        <f>SUM(T49:T52)/C233</f>
        <v>0</v>
      </c>
      <c r="C233" s="16">
        <v>8</v>
      </c>
      <c r="D233" s="15">
        <f t="shared" si="2"/>
        <v>0</v>
      </c>
      <c r="E233" s="2"/>
      <c r="F233" s="4"/>
      <c r="G233" s="4"/>
      <c r="H233" s="2"/>
      <c r="I233" s="2"/>
      <c r="J233" s="2"/>
    </row>
    <row r="234" spans="1:10" x14ac:dyDescent="0.25">
      <c r="A234" s="2" t="s">
        <v>5</v>
      </c>
      <c r="B234" s="17">
        <f>SUM(T53:T55)/C234</f>
        <v>0</v>
      </c>
      <c r="C234" s="16">
        <v>6</v>
      </c>
      <c r="D234" s="15">
        <f t="shared" si="2"/>
        <v>0</v>
      </c>
      <c r="E234" s="2"/>
      <c r="F234" s="4"/>
      <c r="G234" s="4"/>
      <c r="H234" s="2"/>
      <c r="I234" s="2"/>
      <c r="J234" s="2"/>
    </row>
    <row r="235" spans="1:10" x14ac:dyDescent="0.25">
      <c r="A235" s="2"/>
      <c r="B235" s="17"/>
      <c r="C235" s="16"/>
      <c r="D235" s="15">
        <f t="shared" si="2"/>
        <v>0</v>
      </c>
      <c r="E235" s="2"/>
      <c r="F235" s="4"/>
      <c r="G235" s="4"/>
      <c r="H235" s="2"/>
      <c r="I235" s="2"/>
      <c r="J235" s="2"/>
    </row>
    <row r="236" spans="1:10" x14ac:dyDescent="0.25">
      <c r="A236" s="14" t="s">
        <v>4</v>
      </c>
      <c r="B236" s="12"/>
      <c r="C236" s="13">
        <f>SUM(C229:C234)</f>
        <v>42</v>
      </c>
      <c r="D236" s="12"/>
      <c r="E236" s="2"/>
      <c r="F236" s="4"/>
      <c r="G236" s="4"/>
      <c r="H236" s="2"/>
      <c r="I236" s="2"/>
      <c r="J236" s="2"/>
    </row>
    <row r="237" spans="1:10" x14ac:dyDescent="0.25">
      <c r="A237" s="11" t="s">
        <v>3</v>
      </c>
      <c r="B237" s="2"/>
      <c r="C237" s="2"/>
      <c r="D237" s="2"/>
      <c r="E237" s="2"/>
      <c r="F237" s="4"/>
      <c r="G237" s="4"/>
      <c r="H237" s="2"/>
      <c r="I237" s="2"/>
      <c r="J237" s="2"/>
    </row>
    <row r="238" spans="1:10" x14ac:dyDescent="0.25">
      <c r="A238" s="10" t="s">
        <v>2</v>
      </c>
      <c r="B238" s="2"/>
      <c r="C238" s="2"/>
      <c r="D238" s="2"/>
      <c r="E238" s="2"/>
      <c r="F238" s="4"/>
      <c r="G238" s="4"/>
      <c r="H238" s="2"/>
      <c r="I238" s="2"/>
      <c r="J238" s="2"/>
    </row>
    <row r="239" spans="1:10" x14ac:dyDescent="0.25">
      <c r="A239" s="2"/>
      <c r="B239" s="2"/>
      <c r="C239" s="2"/>
      <c r="D239" s="2"/>
      <c r="E239" s="2"/>
      <c r="F239" s="4"/>
      <c r="G239" s="4"/>
      <c r="H239" s="2"/>
      <c r="I239" s="2"/>
      <c r="J239" s="2"/>
    </row>
    <row r="240" spans="1:10" x14ac:dyDescent="0.25">
      <c r="A240" s="2"/>
      <c r="B240" s="2"/>
      <c r="C240" s="2"/>
      <c r="D240" s="2"/>
      <c r="E240" s="2"/>
      <c r="F240" s="4"/>
      <c r="G240" s="4"/>
      <c r="H240" s="2"/>
      <c r="I240" s="2"/>
      <c r="J240" s="2"/>
    </row>
    <row r="241" spans="1:10" x14ac:dyDescent="0.25">
      <c r="A241" s="2"/>
      <c r="B241" s="2"/>
      <c r="C241" s="2"/>
      <c r="D241" s="2"/>
      <c r="E241" s="2"/>
      <c r="F241" s="4"/>
      <c r="G241" s="4"/>
      <c r="H241" s="2"/>
      <c r="I241" s="2"/>
      <c r="J241" s="2"/>
    </row>
    <row r="242" spans="1:10" x14ac:dyDescent="0.25">
      <c r="A242" s="9" t="s">
        <v>1</v>
      </c>
      <c r="B242" s="8"/>
      <c r="D242" s="7" t="s">
        <v>0</v>
      </c>
      <c r="E242" s="2"/>
      <c r="F242" s="48"/>
      <c r="G242" s="4"/>
      <c r="H242" s="2"/>
      <c r="I242" s="2"/>
      <c r="J242" s="2"/>
    </row>
    <row r="243" spans="1:10" ht="45" customHeight="1" x14ac:dyDescent="0.25">
      <c r="A243" s="57" t="str">
        <f t="array" ref="A243">IFERROR(INDEX($I$34:$I$217,SMALL(IF(ISTEXT($I$34:$I$217),ROW($A$1:$A$184),""),ROW(A1))),"")</f>
        <v>Der bør implementeres nye tiltag for at reducere risici.</v>
      </c>
      <c r="B243" s="57"/>
      <c r="C243" s="2"/>
      <c r="D243" s="6" t="str">
        <f t="array" aca="1" ref="D243" ca="1">IFERROR(INDEX($H$34:$H$217,SMALL(IF(ISTEXT($H$34:$H$217),ROW($A$1:$A$184),""),ROW(A1))),"")</f>
        <v/>
      </c>
      <c r="E243" s="2"/>
      <c r="F243" s="4"/>
      <c r="G243" s="4"/>
      <c r="H243" s="2"/>
      <c r="I243" s="2"/>
      <c r="J243" s="2"/>
    </row>
    <row r="244" spans="1:10" ht="45" customHeight="1" x14ac:dyDescent="0.25">
      <c r="A244" s="58" t="str">
        <f t="array" ref="A244">IFERROR(INDEX($I$34:$I$217,SMALL(IF(ISTEXT($I$34:$I$217),ROW($A$1:$A$184),""),ROW(A2))),"")</f>
        <v>Der bør afsættes ressourcer til risikostyring, krisehåndtering og fortsat drift.</v>
      </c>
      <c r="B244" s="58"/>
      <c r="C244" s="2"/>
      <c r="D244" s="5" t="str">
        <f t="array" aca="1" ref="D244" ca="1">IFERROR(INDEX($H$34:$H$217,SMALL(IF(ISTEXT($H$34:$H$217),ROW($A$1:$A$184),""),ROW(A2))),"")</f>
        <v/>
      </c>
      <c r="E244" s="2"/>
      <c r="F244" s="4"/>
      <c r="G244" s="4"/>
      <c r="H244" s="2"/>
      <c r="I244" s="2"/>
      <c r="J244" s="2"/>
    </row>
    <row r="245" spans="1:10" ht="45" customHeight="1" x14ac:dyDescent="0.25">
      <c r="A245" s="57" t="str">
        <f t="array" ref="A245">IFERROR(INDEX($I$34:$I$217,SMALL(IF(ISTEXT($I$34:$I$217),ROW($A$1:$A$184),""),ROW(A3))),"")</f>
        <v>Ledelsen bør overveje, om der kan skabes tillid til, at medarbejderne træffer selvstændige beslutninger, da det vil styrke krisehåndtering.</v>
      </c>
      <c r="B245" s="57"/>
      <c r="C245" s="2"/>
      <c r="D245" s="6" t="str">
        <f t="array" aca="1" ref="D245" ca="1">IFERROR(INDEX($H$34:$H$217,SMALL(IF(ISTEXT($H$34:$H$217),ROW($A$1:$A$184),""),ROW(A3))),"")</f>
        <v/>
      </c>
      <c r="E245" s="2"/>
      <c r="F245" s="4"/>
      <c r="G245" s="4"/>
      <c r="H245" s="2"/>
      <c r="I245" s="2"/>
      <c r="J245" s="2"/>
    </row>
    <row r="246" spans="1:10" ht="45" customHeight="1" x14ac:dyDescent="0.25">
      <c r="A246" s="58" t="str">
        <f t="array" ref="A246">IFERROR(INDEX($I$34:$I$217,SMALL(IF(ISTEXT($I$34:$I$217),ROW($A$1:$A$184),""),ROW(A4))),"")</f>
        <v>Der bør etableres processer og strukturer til beredskabsplanlægning, styring af risici og/eller fortsat drift.</v>
      </c>
      <c r="B246" s="58"/>
      <c r="C246" s="2"/>
      <c r="D246" s="5" t="str">
        <f t="array" aca="1" ref="D246" ca="1">IFERROR(INDEX($H$34:$H$217,SMALL(IF(ISTEXT($H$34:$H$217),ROW($A$1:$A$184),""),ROW(A4))),"")</f>
        <v/>
      </c>
      <c r="E246" s="2"/>
      <c r="F246" s="4"/>
      <c r="G246" s="4"/>
      <c r="H246" s="2"/>
      <c r="I246" s="2"/>
      <c r="J246" s="2"/>
    </row>
    <row r="247" spans="1:10" ht="45" customHeight="1" x14ac:dyDescent="0.25">
      <c r="A247" s="57" t="str">
        <f t="array" ref="A247">IFERROR(INDEX($I$34:$I$217,SMALL(IF(ISTEXT($I$34:$I$217),ROW($A$1:$A$184),""),ROW(A5))),"")</f>
        <v>Der bør etableres en fælles forståelse af, at hele organisationen arbejder mod fælles mål.</v>
      </c>
      <c r="B247" s="57"/>
      <c r="C247" s="2"/>
      <c r="D247" s="6" t="str">
        <f t="array" aca="1" ref="D247" ca="1">IFERROR(INDEX($H$34:$H$217,SMALL(IF(ISTEXT($H$34:$H$217),ROW($A$1:$A$184),""),ROW(A5))),"")</f>
        <v/>
      </c>
      <c r="E247" s="2"/>
      <c r="F247" s="4"/>
      <c r="G247" s="4"/>
      <c r="H247" s="2"/>
      <c r="I247" s="2"/>
      <c r="J247" s="2"/>
    </row>
    <row r="248" spans="1:10" ht="45" customHeight="1" x14ac:dyDescent="0.25">
      <c r="A248" s="58" t="str">
        <f t="array" ref="A248">IFERROR(INDEX($I$34:$I$217,SMALL(IF(ISTEXT($I$34:$I$217),ROW($A$1:$A$184),""),ROW(A6))),"")</f>
        <v>Virksomheden bør arbejde med det beslutningsgrundlag, der ligger til grund for handlinger under krisesituationer, eksempelvis ved at udarbejde en plan for fortsat drift.</v>
      </c>
      <c r="B248" s="58"/>
      <c r="C248" s="2"/>
      <c r="D248" s="5" t="str">
        <f t="array" aca="1" ref="D248" ca="1">IFERROR(INDEX($H$34:$H$217,SMALL(IF(ISTEXT($H$34:$H$217),ROW($A$1:$A$184),""),ROW(A6))),"")</f>
        <v/>
      </c>
      <c r="E248" s="2"/>
      <c r="F248" s="4"/>
      <c r="G248" s="4"/>
      <c r="H248" s="2"/>
      <c r="I248" s="2"/>
      <c r="J248" s="2"/>
    </row>
    <row r="249" spans="1:10" ht="45" customHeight="1" x14ac:dyDescent="0.25">
      <c r="A249" s="57" t="str">
        <f t="array" ref="A249">IFERROR(INDEX($I$34:$I$217,SMALL(IF(ISTEXT($I$34:$I$217),ROW($A$1:$A$184),""),ROW(A7))),"")</f>
        <v>Der bør etableres en kultur, der tillader fejl på arbejdspladsen, hvor medarbejderne indrapporterer udfordringer, som hele organisationen kan lære af.</v>
      </c>
      <c r="B249" s="57"/>
      <c r="C249" s="2"/>
      <c r="D249" s="6" t="str">
        <f t="array" aca="1" ref="D249" ca="1">IFERROR(INDEX($H$34:$H$217,SMALL(IF(ISTEXT($H$34:$H$217),ROW($A$1:$A$184),""),ROW(A7))),"")</f>
        <v/>
      </c>
      <c r="E249" s="2"/>
      <c r="F249" s="4"/>
      <c r="G249" s="4"/>
      <c r="H249" s="2"/>
      <c r="I249" s="2"/>
      <c r="J249" s="2"/>
    </row>
    <row r="250" spans="1:10" ht="45" customHeight="1" x14ac:dyDescent="0.25">
      <c r="A250" s="58" t="str">
        <f t="array" ref="A250">IFERROR(INDEX($I$34:$I$217,SMALL(IF(ISTEXT($I$34:$I$217),ROW($A$1:$A$184),""),ROW(A8))),"")</f>
        <v>Virksomheden bør udarbejde en politik og strategi til risikostyring/krisehåndtering/forsat drift.</v>
      </c>
      <c r="B250" s="58"/>
      <c r="C250" s="2"/>
      <c r="D250" s="5" t="str">
        <f t="array" aca="1" ref="D250" ca="1">IFERROR(INDEX($H$34:$H$217,SMALL(IF(ISTEXT($H$34:$H$217),ROW($A$1:$A$184),""),ROW(A8))),"")</f>
        <v/>
      </c>
      <c r="E250" s="2"/>
      <c r="F250" s="4"/>
      <c r="G250" s="4"/>
      <c r="H250" s="2"/>
      <c r="I250" s="2"/>
      <c r="J250" s="2"/>
    </row>
    <row r="251" spans="1:10" ht="45" customHeight="1" x14ac:dyDescent="0.25">
      <c r="A251" s="57" t="str">
        <f t="array" ref="A251">IFERROR(INDEX($I$34:$I$217,SMALL(IF(ISTEXT($I$34:$I$217),ROW($A$1:$A$184),""),ROW(A9))),"")</f>
        <v>Der bør udarbejdes relevante planer for virksomheden (Krisestyringsplan, Beredskabsplan, IT-beredskabsplan/Disaster Recovery Plan, Risk Reduction Plan, Business Continuity Plan).</v>
      </c>
      <c r="B251" s="57"/>
      <c r="C251" s="2"/>
      <c r="D251" s="6" t="str">
        <f t="array" aca="1" ref="D251" ca="1">IFERROR(INDEX($H$34:$H$217,SMALL(IF(ISTEXT($H$34:$H$217),ROW($A$1:$A$184),""),ROW(A9))),"")</f>
        <v/>
      </c>
      <c r="E251" s="2"/>
      <c r="F251" s="4"/>
      <c r="G251" s="4"/>
      <c r="H251" s="2"/>
      <c r="I251" s="2"/>
      <c r="J251" s="2"/>
    </row>
    <row r="252" spans="1:10" ht="45" customHeight="1" x14ac:dyDescent="0.25">
      <c r="A252" s="58" t="str">
        <f t="array" ref="A252">IFERROR(INDEX($I$34:$I$217,SMALL(IF(ISTEXT($I$34:$I$217),ROW($A$1:$A$184),""),ROW(A10))),"")</f>
        <v>Der bør planlægges for træning, øvelser og test af procedurer, der vedrører krisehåndtering og fortsat drift.</v>
      </c>
      <c r="B252" s="58"/>
      <c r="C252" s="2"/>
      <c r="D252" s="5" t="str">
        <f t="array" aca="1" ref="D252" ca="1">IFERROR(INDEX($H$34:$H$217,SMALL(IF(ISTEXT($H$34:$H$217),ROW($A$1:$A$184),""),ROW(A10))),"")</f>
        <v/>
      </c>
      <c r="E252" s="2"/>
      <c r="F252" s="4"/>
      <c r="G252" s="4"/>
      <c r="H252" s="2"/>
      <c r="I252" s="2"/>
      <c r="J252" s="2"/>
    </row>
    <row r="253" spans="1:10" ht="45" customHeight="1" x14ac:dyDescent="0.25">
      <c r="A253" s="57" t="str">
        <f t="array" ref="A253">IFERROR(INDEX($I$34:$I$217,SMALL(IF(ISTEXT($I$34:$I$217),ROW($A$1:$A$184),""),ROW(A11))),"")</f>
        <v>Der bør uddannes medarbejdere, der kan håndtere krisestyring og fortsat drift.</v>
      </c>
      <c r="B253" s="57"/>
      <c r="C253" s="2"/>
      <c r="D253" s="6" t="str">
        <f t="array" aca="1" ref="D253" ca="1">IFERROR(INDEX($H$34:$H$217,SMALL(IF(ISTEXT($H$34:$H$217),ROW($A$1:$A$184),""),ROW(A11))),"")</f>
        <v/>
      </c>
      <c r="E253" s="2"/>
      <c r="F253" s="4"/>
      <c r="G253" s="4"/>
      <c r="H253" s="2"/>
      <c r="I253" s="2"/>
      <c r="J253" s="2"/>
    </row>
    <row r="254" spans="1:10" ht="45" customHeight="1" x14ac:dyDescent="0.25">
      <c r="A254" s="58" t="str">
        <f t="array" ref="A254">IFERROR(INDEX($I$34:$I$217,SMALL(IF(ISTEXT($I$34:$I$217),ROW($A$1:$A$184),""),ROW(A12))),"")</f>
        <v>Det bør defineres, hvem der har ansvar for den interne kommunikation.</v>
      </c>
      <c r="B254" s="58"/>
      <c r="C254" s="2"/>
      <c r="D254" s="5" t="str">
        <f t="array" aca="1" ref="D254" ca="1">IFERROR(INDEX($H$34:$H$217,SMALL(IF(ISTEXT($H$34:$H$217),ROW($A$1:$A$184),""),ROW(A12))),"")</f>
        <v/>
      </c>
      <c r="E254" s="2"/>
      <c r="F254" s="4"/>
      <c r="G254" s="4"/>
      <c r="H254" s="2"/>
      <c r="I254" s="2"/>
      <c r="J254" s="2"/>
    </row>
    <row r="255" spans="1:10" ht="45" customHeight="1" x14ac:dyDescent="0.25">
      <c r="A255" s="57" t="str">
        <f t="array" ref="A255">IFERROR(INDEX($I$34:$I$217,SMALL(IF(ISTEXT($I$34:$I$217),ROW($A$1:$A$184),""),ROW(A13))),"")</f>
        <v>Det bør defineres, hvem der har ansvar for den eksterne kommunikation.</v>
      </c>
      <c r="B255" s="57"/>
      <c r="C255" s="2"/>
      <c r="D255" s="6" t="str">
        <f t="array" aca="1" ref="D255" ca="1">IFERROR(INDEX($H$34:$H$217,SMALL(IF(ISTEXT($H$34:$H$217),ROW($A$1:$A$184),""),ROW(A13))),"")</f>
        <v/>
      </c>
      <c r="E255" s="2"/>
      <c r="F255" s="4"/>
      <c r="G255" s="4"/>
      <c r="H255" s="2"/>
      <c r="I255" s="2"/>
      <c r="J255" s="2"/>
    </row>
    <row r="256" spans="1:10" ht="45" customHeight="1" x14ac:dyDescent="0.25">
      <c r="A256" s="58" t="str">
        <f t="array" ref="A256">IFERROR(INDEX($I$34:$I$217,SMALL(IF(ISTEXT($I$34:$I$217),ROW($A$1:$A$184),""),ROW(A14))),"")</f>
        <v>Der bør udarbejdes en ansvars- og rollefordeling, som er gældende i tilfælde af en krise.</v>
      </c>
      <c r="B256" s="58"/>
      <c r="C256" s="2"/>
      <c r="D256" s="5" t="str">
        <f t="array" aca="1" ref="D256" ca="1">IFERROR(INDEX($H$34:$H$217,SMALL(IF(ISTEXT($H$34:$H$217),ROW($A$1:$A$184),""),ROW(A14))),"")</f>
        <v/>
      </c>
    </row>
    <row r="257" spans="1:4" ht="45" customHeight="1" x14ac:dyDescent="0.25">
      <c r="A257" s="57" t="str">
        <f t="array" ref="A257">IFERROR(INDEX($I$34:$I$217,SMALL(IF(ISTEXT($I$34:$I$217),ROW($A$1:$A$184),""),ROW(A15))),"")</f>
        <v>Det bør meldes ud fra ledelsen, hvilket ansvar den enkelte har i tilfælde af en krise.</v>
      </c>
      <c r="B257" s="57"/>
      <c r="C257" s="2"/>
      <c r="D257" s="6" t="str">
        <f t="array" aca="1" ref="D257" ca="1">IFERROR(INDEX($H$34:$H$217,SMALL(IF(ISTEXT($H$34:$H$217),ROW($A$1:$A$184),""),ROW(A15))),"")</f>
        <v/>
      </c>
    </row>
    <row r="258" spans="1:4" ht="45" customHeight="1" x14ac:dyDescent="0.25">
      <c r="A258" s="58" t="str">
        <f t="array" ref="A258">IFERROR(INDEX($I$34:$I$217,SMALL(IF(ISTEXT($I$34:$I$217),ROW($A$1:$A$184),""),ROW(A16))),"")</f>
        <v>Der bør etableres en struktur til evaluering af nærved-hændelser, tidligere hændelser og processer i det daglige arbejde.</v>
      </c>
      <c r="B258" s="58"/>
      <c r="C258" s="2"/>
      <c r="D258" s="5" t="str">
        <f t="array" aca="1" ref="D258" ca="1">IFERROR(INDEX($H$34:$H$217,SMALL(IF(ISTEXT($H$34:$H$217),ROW($A$1:$A$184),""),ROW(A16))),"")</f>
        <v/>
      </c>
    </row>
    <row r="259" spans="1:4" ht="45" customHeight="1" x14ac:dyDescent="0.25">
      <c r="A259" s="57" t="str">
        <f t="array" ref="A259">IFERROR(INDEX($I$34:$I$217,SMALL(IF(ISTEXT($I$34:$I$217),ROW($A$1:$A$184),""),ROW(A17))),"")</f>
        <v>Læring fra hændelser og øvelser bør implementeres.</v>
      </c>
      <c r="B259" s="57"/>
      <c r="C259" s="2"/>
      <c r="D259" s="6" t="str">
        <f t="array" aca="1" ref="D259" ca="1">IFERROR(INDEX($H$34:$H$217,SMALL(IF(ISTEXT($H$34:$H$217),ROW($A$1:$A$184),""),ROW(A17))),"")</f>
        <v/>
      </c>
    </row>
    <row r="260" spans="1:4" ht="45" customHeight="1" x14ac:dyDescent="0.25">
      <c r="A260" s="58" t="str">
        <f t="array" ref="A260">IFERROR(INDEX($I$34:$I$217,SMALL(IF(ISTEXT($I$34:$I$217),ROW($A$1:$A$184),""),ROW(A18))),"")</f>
        <v>Der bør etableres en struktur til opdatering af planer og analyser, så de altid er relevante ifm. krisehåndtering.</v>
      </c>
      <c r="B260" s="58"/>
      <c r="C260" s="2"/>
      <c r="D260" s="5"/>
    </row>
    <row r="261" spans="1:4" ht="30" customHeight="1" x14ac:dyDescent="0.25">
      <c r="A261" s="58" t="str">
        <f t="array" ref="A261">IFERROR(INDEX($I$34:$I$217,SMALL(IF(ISTEXT($I$34:$I$217),ROW($A$1:$A$184),""),ROW(A19))),"")</f>
        <v/>
      </c>
      <c r="B261" s="58"/>
      <c r="C261" s="2"/>
      <c r="D261" s="4"/>
    </row>
    <row r="262" spans="1:4" ht="30" customHeight="1" x14ac:dyDescent="0.25">
      <c r="A262" s="58" t="str">
        <f t="array" ref="A262">IFERROR(INDEX($I$34:$I$217,SMALL(IF(ISTEXT($I$34:$I$217),ROW($A$1:$A$184),""),ROW(A20))),"")</f>
        <v/>
      </c>
      <c r="B262" s="58"/>
      <c r="C262" s="2"/>
      <c r="D262" s="2"/>
    </row>
    <row r="263" spans="1:4" x14ac:dyDescent="0.25">
      <c r="A263" s="58" t="str">
        <f t="array" ref="A263">IFERROR(INDEX($I$34:$I$217,SMALL(IF(ISTEXT($I$34:$I$217),ROW($A$1:$A$184),""),ROW(A21))),"")</f>
        <v/>
      </c>
      <c r="B263" s="58"/>
      <c r="C263" s="2"/>
      <c r="D263" s="2"/>
    </row>
    <row r="264" spans="1:4" x14ac:dyDescent="0.25">
      <c r="A264" s="58" t="str">
        <f t="array" ref="A264">IFERROR(INDEX($I$34:$I$217,SMALL(IF(ISTEXT($I$34:$I$217),ROW($A$1:$A$184),""),ROW(A22))),"")</f>
        <v/>
      </c>
      <c r="B264" s="58"/>
      <c r="C264" s="2"/>
      <c r="D264" s="2"/>
    </row>
    <row r="265" spans="1:4" x14ac:dyDescent="0.25">
      <c r="A265" s="58" t="str">
        <f t="array" ref="A265">IFERROR(INDEX($I$34:$I$217,SMALL(IF(ISTEXT($I$34:$I$217),ROW($A$1:$A$184),""),ROW(A23))),"")</f>
        <v/>
      </c>
      <c r="B265" s="58"/>
      <c r="C265" s="2"/>
      <c r="D265" s="2"/>
    </row>
    <row r="266" spans="1:4" x14ac:dyDescent="0.25">
      <c r="A266" s="3"/>
      <c r="B266" s="3"/>
      <c r="C266" s="2"/>
      <c r="D266" s="2"/>
    </row>
    <row r="267" spans="1:4" x14ac:dyDescent="0.25">
      <c r="A267" s="1"/>
      <c r="B267" s="1"/>
    </row>
  </sheetData>
  <mergeCells count="35">
    <mergeCell ref="A261:B261"/>
    <mergeCell ref="A262:B262"/>
    <mergeCell ref="A263:B263"/>
    <mergeCell ref="A264:B264"/>
    <mergeCell ref="A265:B265"/>
    <mergeCell ref="A246:B246"/>
    <mergeCell ref="A247:B247"/>
    <mergeCell ref="A248:B248"/>
    <mergeCell ref="A260:B260"/>
    <mergeCell ref="A249:B249"/>
    <mergeCell ref="A250:B250"/>
    <mergeCell ref="A251:B251"/>
    <mergeCell ref="A252:B252"/>
    <mergeCell ref="A253:B253"/>
    <mergeCell ref="A254:B254"/>
    <mergeCell ref="A255:B255"/>
    <mergeCell ref="A256:B256"/>
    <mergeCell ref="A257:B257"/>
    <mergeCell ref="A258:B258"/>
    <mergeCell ref="A259:B259"/>
    <mergeCell ref="A165:D166"/>
    <mergeCell ref="A197:D198"/>
    <mergeCell ref="A243:B243"/>
    <mergeCell ref="A244:B244"/>
    <mergeCell ref="A245:B245"/>
    <mergeCell ref="A29:D29"/>
    <mergeCell ref="A31:D32"/>
    <mergeCell ref="A68:D69"/>
    <mergeCell ref="A95:D96"/>
    <mergeCell ref="A146:D147"/>
    <mergeCell ref="A1:D1"/>
    <mergeCell ref="A2:D2"/>
    <mergeCell ref="A20:D20"/>
    <mergeCell ref="A22:D23"/>
    <mergeCell ref="A24:D25"/>
  </mergeCells>
  <dataValidations count="21">
    <dataValidation allowBlank="1" showInputMessage="1" showErrorMessage="1" prompt="Nye tiltag kan eksempelvis være sikkerhedstiltag i forhold til arbejdsforhold, fysisk sikring mod indtrængning eller oplagring af reservedele til kritiske ressourcer." sqref="A34:C34" xr:uid="{F128C9A7-C70F-4FBB-9557-5214724A0DFF}"/>
    <dataValidation allowBlank="1" showInputMessage="1" showErrorMessage="1" prompt="Ressourcer kan både være i form af økonomiske tiltag, ansættelse af personale med de rette kompetencer eller oprettelse af medarbejderfunktioner." sqref="A44:C44" xr:uid="{CF9FF194-711D-4CC3-975F-DF3E2DA24DBC}"/>
    <dataValidation allowBlank="1" showInputMessage="1" showErrorMessage="1" prompt="Medarbejdere der kan træffe selvstændige beslutninger, er bemyndigede til selv at handle i krisesituationer, uden at skulle spørge ledelsen til råds først." sqref="A51:C51" xr:uid="{FEF481C4-8E18-422E-8AF1-1DE73B335275}"/>
    <dataValidation allowBlank="1" showInputMessage="1" showErrorMessage="1" prompt="Fast definerede processer og strukturer kan eksempelvis være et årshjul med aktiviteter, der sikrer at risici bliver håndteret løbende, giver et overblik over, hvornår planer skal opdateres, samt uddannelse af medarbejdere i deres roller under hændelser" sqref="A58:C58" xr:uid="{F8F27AA8-B6D8-4A69-A796-867BC187D956}"/>
    <dataValidation allowBlank="1" showInputMessage="1" showErrorMessage="1" prompt="Kritiske hændelser og forstyrrelser kan eksempelvis være brand, globale forstyrrelser på fragt, cyberangreb, maskinnedbrud, m.m. Der er ikke tale om mindre hændelser som eksempelvis personskader, medmindre de har en betydning for driften af virksomheden." sqref="A78:C78" xr:uid="{22936607-B48C-4108-9AB8-ECFDB3C73D0E}"/>
    <dataValidation allowBlank="1" showInputMessage="1" showErrorMessage="1" prompt="I de virksomheder hvor fejl er tilladt, kan medarbejderne frit rapportere fejl til ledelsen. Der er skabt en kultur, hvor fejl ikke fejes ind under gulvtæppet og hvor der læres af fejlene på en sund måde." sqref="B87:C87" xr:uid="{26EFEB58-A85C-47F2-806E-31DC4881B426}"/>
    <dataValidation allowBlank="1" showInputMessage="1" showErrorMessage="1" prompt="Politikken kan eksempelvis beskrive ansvar og beføjelser." sqref="A97:C97" xr:uid="{FD062DB9-4AD3-4D47-815D-B5A4F69FF704}"/>
    <dataValidation allowBlank="1" showInputMessage="1" showErrorMessage="1" prompt="'Regelmæssig' er baseret på virksomhedens kontekst og behov. Der kan både foretages tidsbestemte øvelser, eksempelvis årligt, eller når der sker større ændringer i organisationen. Det væsentlige er, at der foreligger en struktur for afholdelse af øvelser." sqref="A148:C148" xr:uid="{182A05E8-8F1D-4136-9BC2-39F6B164380B}"/>
    <dataValidation allowBlank="1" showInputMessage="1" showErrorMessage="1" prompt="Nærved-hændelser er situationer, der ikke udvikler sig til en egentlig hændelse, men har potentiale til at udvikle sig til en krise. Eksempelvis hvis virksomheden oplever et kortvarigt IT-nedbrud, der kunne have lammet produktionen." sqref="A199:C199" xr:uid="{4390BC93-F6F5-41D3-9C6A-2958D2BA6C56}"/>
    <dataValidation allowBlank="1" showInputMessage="1" showErrorMessage="1" prompt="Det væsentlige her er at overveje, om der foreligger en struktur for at opdatere planer og analyser, eller om de udarbejdes én gang for dernæst aldrig at blive revurderet." sqref="A217:C217" xr:uid="{F590C5D4-800D-4328-9585-8AAD775DD225}"/>
    <dataValidation allowBlank="1" showInputMessage="1" showErrorMessage="1" promptTitle="Handlingsorienteret" prompt="Planen skal give et overblik over de opgaver, der skal handles på, og hvem der skal udføre dem." sqref="B118:C118" xr:uid="{9E1B0FDB-8A88-4287-B223-322C9B0D587D}"/>
    <dataValidation allowBlank="1" showInputMessage="1" showErrorMessage="1" promptTitle="Tilgængelig" prompt="Planen bør placeres tilgængeligt, således at alle medarbejdere har adgang til den." sqref="B119:C119" xr:uid="{1195348D-7A69-45A4-A462-F24488FF8EEA}"/>
    <dataValidation allowBlank="1" showInputMessage="1" showErrorMessage="1" promptTitle="Overskuelig" prompt="Planen bør ikke være for lang. Beskrivelser af hvordan konkrete opgaver skal udføres kan med fordel placeres i action cards eller bilag til planen." sqref="C120" xr:uid="{AC6F2FE5-75CC-4D54-838D-AF8F56B4177C}"/>
    <dataValidation allowBlank="1" showInputMessage="1" showErrorMessage="1" promptTitle="Ajourført" prompt="Procedurer for opdatering af planen bør beskrives i indledningen." sqref="B121:C121" xr:uid="{5623617B-31C2-4B3B-BCFC-314E27EA61D7}"/>
    <dataValidation allowBlank="1" showInputMessage="1" showErrorMessage="1" promptTitle="Realistisk" prompt="Planen bør tage højde for aktuelle forhold, eksempelvis bemanding og andre ressourcer." sqref="B122:C122" xr:uid="{E61E455B-043A-4873-B6DD-F89F1345B8BD}"/>
    <dataValidation allowBlank="1" showInputMessage="1" showErrorMessage="1" promptTitle="Afprøvet" prompt="Rutiner for afprøvning af planen kan med fordel beskrives i indledningen." sqref="B124:C124" xr:uid="{5790D50F-3A93-499D-BA25-19FC80BFA033}"/>
    <dataValidation allowBlank="1" showInputMessage="1" showErrorMessage="1" promptTitle="Læst og forstået" prompt="Udbredelse af planen er en af grundforudsætningerne for at få etableret en kultur i organisationen. " sqref="B123:C123" xr:uid="{4B5732CA-837E-4DAF-908C-B9B5792ECC8E}"/>
    <dataValidation allowBlank="1" showInputMessage="1" showErrorMessage="1" prompt="I de virksomheder, hvor fejl er tilladt, kan medarbejderne frit rapportere fejl til ledelsen. Der er en kultur, hvor fejl ikke fejes ind under gulvtæppet, og hvor der læres af fejlene på en positiv måde." sqref="A87" xr:uid="{B08B02A0-38B1-45AE-A204-0E0D26B6C5EA}"/>
    <dataValidation allowBlank="1" showInputMessage="1" showErrorMessage="1" promptTitle="Overskuelig" prompt="Planen bør ikke være for lang. Beskrivelser af, hvordan konkrete opgaver skal udføres, kan f.eks. placeres i action cards eller bilag til planen." sqref="B120" xr:uid="{CE183DEB-3D4B-4D40-A7EA-C9DDC6559F97}"/>
    <dataValidation allowBlank="1" showInputMessage="1" showErrorMessage="1" promptTitle="Genopretningstid" prompt="Genopretningstiden er den målsatte tid for at genoprette kritiske ressourcer efter et udfald." sqref="E140:J140 C140" xr:uid="{80C9DD05-5047-4649-894A-FBEB5B2D5D3F}"/>
    <dataValidation allowBlank="1" showInputMessage="1" showErrorMessage="1" prompt="Kritiske forretningsprocesser er de processer, der er nødvendige for at kunne fremstille et produkt eller udføre en serviceydelse. Kritiske ressourcer er de maskiner, personer, planer, databaser, m.m der skal til for at opretholde forretningsprocesserne." sqref="E139:J139 C139" xr:uid="{6C622EA1-6CE0-49E5-831D-FFAA4FFCC205}"/>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1025" r:id="rId4" name="OptionButton1">
          <controlPr defaultSize="0" autoLine="0" linkedCell="K35" r:id="rId5">
            <anchor moveWithCells="1">
              <from>
                <xdr:col>0</xdr:col>
                <xdr:colOff>171450</xdr:colOff>
                <xdr:row>34</xdr:row>
                <xdr:rowOff>114300</xdr:rowOff>
              </from>
              <to>
                <xdr:col>3</xdr:col>
                <xdr:colOff>2562225</xdr:colOff>
                <xdr:row>36</xdr:row>
                <xdr:rowOff>171450</xdr:rowOff>
              </to>
            </anchor>
          </controlPr>
        </control>
      </mc:Choice>
      <mc:Fallback>
        <control shapeId="1025" r:id="rId4" name="OptionButton1"/>
      </mc:Fallback>
    </mc:AlternateContent>
    <mc:AlternateContent xmlns:mc="http://schemas.openxmlformats.org/markup-compatibility/2006">
      <mc:Choice Requires="x14">
        <control shapeId="1026" r:id="rId6" name="OptionButton2">
          <controlPr defaultSize="0" autoLine="0" linkedCell="L35" r:id="rId7">
            <anchor moveWithCells="1">
              <from>
                <xdr:col>0</xdr:col>
                <xdr:colOff>171450</xdr:colOff>
                <xdr:row>36</xdr:row>
                <xdr:rowOff>104775</xdr:rowOff>
              </from>
              <to>
                <xdr:col>3</xdr:col>
                <xdr:colOff>2562225</xdr:colOff>
                <xdr:row>38</xdr:row>
                <xdr:rowOff>57150</xdr:rowOff>
              </to>
            </anchor>
          </controlPr>
        </control>
      </mc:Choice>
      <mc:Fallback>
        <control shapeId="1026" r:id="rId6" name="OptionButton2"/>
      </mc:Fallback>
    </mc:AlternateContent>
    <mc:AlternateContent xmlns:mc="http://schemas.openxmlformats.org/markup-compatibility/2006">
      <mc:Choice Requires="x14">
        <control shapeId="1027" r:id="rId8" name="OptionButton3">
          <controlPr defaultSize="0" autoLine="0" linkedCell="M35" r:id="rId9">
            <anchor moveWithCells="1">
              <from>
                <xdr:col>0</xdr:col>
                <xdr:colOff>171450</xdr:colOff>
                <xdr:row>38</xdr:row>
                <xdr:rowOff>38100</xdr:rowOff>
              </from>
              <to>
                <xdr:col>3</xdr:col>
                <xdr:colOff>2562225</xdr:colOff>
                <xdr:row>40</xdr:row>
                <xdr:rowOff>85725</xdr:rowOff>
              </to>
            </anchor>
          </controlPr>
        </control>
      </mc:Choice>
      <mc:Fallback>
        <control shapeId="1027" r:id="rId8" name="OptionButton3"/>
      </mc:Fallback>
    </mc:AlternateContent>
    <mc:AlternateContent xmlns:mc="http://schemas.openxmlformats.org/markup-compatibility/2006">
      <mc:Choice Requires="x14">
        <control shapeId="1028" r:id="rId10" name="OptionButton4">
          <controlPr defaultSize="0" autoLine="0" linkedCell="N35" r:id="rId11">
            <anchor moveWithCells="1">
              <from>
                <xdr:col>0</xdr:col>
                <xdr:colOff>171450</xdr:colOff>
                <xdr:row>40</xdr:row>
                <xdr:rowOff>19050</xdr:rowOff>
              </from>
              <to>
                <xdr:col>3</xdr:col>
                <xdr:colOff>2562225</xdr:colOff>
                <xdr:row>42</xdr:row>
                <xdr:rowOff>66675</xdr:rowOff>
              </to>
            </anchor>
          </controlPr>
        </control>
      </mc:Choice>
      <mc:Fallback>
        <control shapeId="1028" r:id="rId10" name="OptionButton4"/>
      </mc:Fallback>
    </mc:AlternateContent>
    <mc:AlternateContent xmlns:mc="http://schemas.openxmlformats.org/markup-compatibility/2006">
      <mc:Choice Requires="x14">
        <control shapeId="1029" r:id="rId12" name="OptionButton9">
          <controlPr defaultSize="0" autoLine="0" linkedCell="K36" r:id="rId13">
            <anchor moveWithCells="1">
              <from>
                <xdr:col>0</xdr:col>
                <xdr:colOff>171450</xdr:colOff>
                <xdr:row>44</xdr:row>
                <xdr:rowOff>19050</xdr:rowOff>
              </from>
              <to>
                <xdr:col>3</xdr:col>
                <xdr:colOff>4648200</xdr:colOff>
                <xdr:row>46</xdr:row>
                <xdr:rowOff>57150</xdr:rowOff>
              </to>
            </anchor>
          </controlPr>
        </control>
      </mc:Choice>
      <mc:Fallback>
        <control shapeId="1029" r:id="rId12" name="OptionButton9"/>
      </mc:Fallback>
    </mc:AlternateContent>
    <mc:AlternateContent xmlns:mc="http://schemas.openxmlformats.org/markup-compatibility/2006">
      <mc:Choice Requires="x14">
        <control shapeId="1030" r:id="rId14" name="OptionButton10">
          <controlPr defaultSize="0" autoLine="0" linkedCell="M36" r:id="rId15">
            <anchor moveWithCells="1">
              <from>
                <xdr:col>0</xdr:col>
                <xdr:colOff>171450</xdr:colOff>
                <xdr:row>45</xdr:row>
                <xdr:rowOff>180975</xdr:rowOff>
              </from>
              <to>
                <xdr:col>3</xdr:col>
                <xdr:colOff>4648200</xdr:colOff>
                <xdr:row>47</xdr:row>
                <xdr:rowOff>123825</xdr:rowOff>
              </to>
            </anchor>
          </controlPr>
        </control>
      </mc:Choice>
      <mc:Fallback>
        <control shapeId="1030" r:id="rId14" name="OptionButton10"/>
      </mc:Fallback>
    </mc:AlternateContent>
    <mc:AlternateContent xmlns:mc="http://schemas.openxmlformats.org/markup-compatibility/2006">
      <mc:Choice Requires="x14">
        <control shapeId="1031" r:id="rId16" name="OptionButton12">
          <controlPr defaultSize="0" autoLine="0" linkedCell="N36" r:id="rId17">
            <anchor moveWithCells="1">
              <from>
                <xdr:col>0</xdr:col>
                <xdr:colOff>171450</xdr:colOff>
                <xdr:row>47</xdr:row>
                <xdr:rowOff>85725</xdr:rowOff>
              </from>
              <to>
                <xdr:col>3</xdr:col>
                <xdr:colOff>4648200</xdr:colOff>
                <xdr:row>49</xdr:row>
                <xdr:rowOff>95250</xdr:rowOff>
              </to>
            </anchor>
          </controlPr>
        </control>
      </mc:Choice>
      <mc:Fallback>
        <control shapeId="1031" r:id="rId16" name="OptionButton12"/>
      </mc:Fallback>
    </mc:AlternateContent>
    <mc:AlternateContent xmlns:mc="http://schemas.openxmlformats.org/markup-compatibility/2006">
      <mc:Choice Requires="x14">
        <control shapeId="1032" r:id="rId18" name="OptionButton5">
          <controlPr defaultSize="0" autoLine="0" autoPict="0" linkedCell="K37" r:id="rId19">
            <anchor moveWithCells="1">
              <from>
                <xdr:col>0</xdr:col>
                <xdr:colOff>171450</xdr:colOff>
                <xdr:row>51</xdr:row>
                <xdr:rowOff>47625</xdr:rowOff>
              </from>
              <to>
                <xdr:col>3</xdr:col>
                <xdr:colOff>4257675</xdr:colOff>
                <xdr:row>53</xdr:row>
                <xdr:rowOff>85725</xdr:rowOff>
              </to>
            </anchor>
          </controlPr>
        </control>
      </mc:Choice>
      <mc:Fallback>
        <control shapeId="1032" r:id="rId18" name="OptionButton5"/>
      </mc:Fallback>
    </mc:AlternateContent>
    <mc:AlternateContent xmlns:mc="http://schemas.openxmlformats.org/markup-compatibility/2006">
      <mc:Choice Requires="x14">
        <control shapeId="1033" r:id="rId20" name="OptionButton6">
          <controlPr defaultSize="0" autoLine="0" autoPict="0" linkedCell="M37" r:id="rId21">
            <anchor moveWithCells="1">
              <from>
                <xdr:col>0</xdr:col>
                <xdr:colOff>171450</xdr:colOff>
                <xdr:row>53</xdr:row>
                <xdr:rowOff>19050</xdr:rowOff>
              </from>
              <to>
                <xdr:col>3</xdr:col>
                <xdr:colOff>4257675</xdr:colOff>
                <xdr:row>54</xdr:row>
                <xdr:rowOff>161925</xdr:rowOff>
              </to>
            </anchor>
          </controlPr>
        </control>
      </mc:Choice>
      <mc:Fallback>
        <control shapeId="1033" r:id="rId20" name="OptionButton6"/>
      </mc:Fallback>
    </mc:AlternateContent>
    <mc:AlternateContent xmlns:mc="http://schemas.openxmlformats.org/markup-compatibility/2006">
      <mc:Choice Requires="x14">
        <control shapeId="1034" r:id="rId22" name="OptionButton7">
          <controlPr defaultSize="0" autoLine="0" autoPict="0" linkedCell="N37" r:id="rId23">
            <anchor moveWithCells="1">
              <from>
                <xdr:col>0</xdr:col>
                <xdr:colOff>171450</xdr:colOff>
                <xdr:row>54</xdr:row>
                <xdr:rowOff>114300</xdr:rowOff>
              </from>
              <to>
                <xdr:col>3</xdr:col>
                <xdr:colOff>4257675</xdr:colOff>
                <xdr:row>56</xdr:row>
                <xdr:rowOff>123825</xdr:rowOff>
              </to>
            </anchor>
          </controlPr>
        </control>
      </mc:Choice>
      <mc:Fallback>
        <control shapeId="1034" r:id="rId22" name="OptionButton7"/>
      </mc:Fallback>
    </mc:AlternateContent>
    <mc:AlternateContent xmlns:mc="http://schemas.openxmlformats.org/markup-compatibility/2006">
      <mc:Choice Requires="x14">
        <control shapeId="1035" r:id="rId24" name="OptionButton8">
          <controlPr defaultSize="0" autoLine="0" linkedCell="K38" r:id="rId25">
            <anchor moveWithCells="1">
              <from>
                <xdr:col>0</xdr:col>
                <xdr:colOff>171450</xdr:colOff>
                <xdr:row>58</xdr:row>
                <xdr:rowOff>19050</xdr:rowOff>
              </from>
              <to>
                <xdr:col>4</xdr:col>
                <xdr:colOff>0</xdr:colOff>
                <xdr:row>60</xdr:row>
                <xdr:rowOff>57150</xdr:rowOff>
              </to>
            </anchor>
          </controlPr>
        </control>
      </mc:Choice>
      <mc:Fallback>
        <control shapeId="1035" r:id="rId24" name="OptionButton8"/>
      </mc:Fallback>
    </mc:AlternateContent>
    <mc:AlternateContent xmlns:mc="http://schemas.openxmlformats.org/markup-compatibility/2006">
      <mc:Choice Requires="x14">
        <control shapeId="1036" r:id="rId26" name="OptionButton11">
          <controlPr defaultSize="0" autoLine="0" linkedCell="L38" r:id="rId27">
            <anchor moveWithCells="1">
              <from>
                <xdr:col>0</xdr:col>
                <xdr:colOff>171450</xdr:colOff>
                <xdr:row>59</xdr:row>
                <xdr:rowOff>180975</xdr:rowOff>
              </from>
              <to>
                <xdr:col>4</xdr:col>
                <xdr:colOff>0</xdr:colOff>
                <xdr:row>61</xdr:row>
                <xdr:rowOff>123825</xdr:rowOff>
              </to>
            </anchor>
          </controlPr>
        </control>
      </mc:Choice>
      <mc:Fallback>
        <control shapeId="1036" r:id="rId26" name="OptionButton11"/>
      </mc:Fallback>
    </mc:AlternateContent>
    <mc:AlternateContent xmlns:mc="http://schemas.openxmlformats.org/markup-compatibility/2006">
      <mc:Choice Requires="x14">
        <control shapeId="1037" r:id="rId28" name="OptionButton13">
          <controlPr defaultSize="0" autoLine="0" linkedCell="M38" r:id="rId29">
            <anchor moveWithCells="1">
              <from>
                <xdr:col>0</xdr:col>
                <xdr:colOff>171450</xdr:colOff>
                <xdr:row>61</xdr:row>
                <xdr:rowOff>104775</xdr:rowOff>
              </from>
              <to>
                <xdr:col>4</xdr:col>
                <xdr:colOff>0</xdr:colOff>
                <xdr:row>63</xdr:row>
                <xdr:rowOff>114300</xdr:rowOff>
              </to>
            </anchor>
          </controlPr>
        </control>
      </mc:Choice>
      <mc:Fallback>
        <control shapeId="1037" r:id="rId28" name="OptionButton13"/>
      </mc:Fallback>
    </mc:AlternateContent>
    <mc:AlternateContent xmlns:mc="http://schemas.openxmlformats.org/markup-compatibility/2006">
      <mc:Choice Requires="x14">
        <control shapeId="1038" r:id="rId30" name="OptionButton14">
          <controlPr defaultSize="0" autoLine="0" linkedCell="N38" r:id="rId31">
            <anchor moveWithCells="1">
              <from>
                <xdr:col>0</xdr:col>
                <xdr:colOff>171450</xdr:colOff>
                <xdr:row>63</xdr:row>
                <xdr:rowOff>57150</xdr:rowOff>
              </from>
              <to>
                <xdr:col>4</xdr:col>
                <xdr:colOff>0</xdr:colOff>
                <xdr:row>65</xdr:row>
                <xdr:rowOff>66675</xdr:rowOff>
              </to>
            </anchor>
          </controlPr>
        </control>
      </mc:Choice>
      <mc:Fallback>
        <control shapeId="1038" r:id="rId30" name="OptionButton14"/>
      </mc:Fallback>
    </mc:AlternateContent>
    <mc:AlternateContent xmlns:mc="http://schemas.openxmlformats.org/markup-compatibility/2006">
      <mc:Choice Requires="x14">
        <control shapeId="1039" r:id="rId32" name="OptionButton15">
          <controlPr defaultSize="0" autoLine="0" linkedCell="K39" r:id="rId33">
            <anchor moveWithCells="1">
              <from>
                <xdr:col>0</xdr:col>
                <xdr:colOff>171450</xdr:colOff>
                <xdr:row>71</xdr:row>
                <xdr:rowOff>19050</xdr:rowOff>
              </from>
              <to>
                <xdr:col>3</xdr:col>
                <xdr:colOff>4752975</xdr:colOff>
                <xdr:row>74</xdr:row>
                <xdr:rowOff>9525</xdr:rowOff>
              </to>
            </anchor>
          </controlPr>
        </control>
      </mc:Choice>
      <mc:Fallback>
        <control shapeId="1039" r:id="rId32" name="OptionButton15"/>
      </mc:Fallback>
    </mc:AlternateContent>
    <mc:AlternateContent xmlns:mc="http://schemas.openxmlformats.org/markup-compatibility/2006">
      <mc:Choice Requires="x14">
        <control shapeId="1040" r:id="rId34" name="OptionButton16">
          <controlPr defaultSize="0" autoLine="0" linkedCell="M39" r:id="rId35">
            <anchor moveWithCells="1">
              <from>
                <xdr:col>0</xdr:col>
                <xdr:colOff>180975</xdr:colOff>
                <xdr:row>73</xdr:row>
                <xdr:rowOff>104775</xdr:rowOff>
              </from>
              <to>
                <xdr:col>3</xdr:col>
                <xdr:colOff>4762500</xdr:colOff>
                <xdr:row>75</xdr:row>
                <xdr:rowOff>171450</xdr:rowOff>
              </to>
            </anchor>
          </controlPr>
        </control>
      </mc:Choice>
      <mc:Fallback>
        <control shapeId="1040" r:id="rId34" name="OptionButton16"/>
      </mc:Fallback>
    </mc:AlternateContent>
    <mc:AlternateContent xmlns:mc="http://schemas.openxmlformats.org/markup-compatibility/2006">
      <mc:Choice Requires="x14">
        <control shapeId="1041" r:id="rId36" name="OptionButton17">
          <controlPr defaultSize="0" autoLine="0" linkedCell="N39" r:id="rId37">
            <anchor moveWithCells="1">
              <from>
                <xdr:col>0</xdr:col>
                <xdr:colOff>190500</xdr:colOff>
                <xdr:row>75</xdr:row>
                <xdr:rowOff>104775</xdr:rowOff>
              </from>
              <to>
                <xdr:col>3</xdr:col>
                <xdr:colOff>4772025</xdr:colOff>
                <xdr:row>76</xdr:row>
                <xdr:rowOff>438150</xdr:rowOff>
              </to>
            </anchor>
          </controlPr>
        </control>
      </mc:Choice>
      <mc:Fallback>
        <control shapeId="1041" r:id="rId36" name="OptionButton17"/>
      </mc:Fallback>
    </mc:AlternateContent>
    <mc:AlternateContent xmlns:mc="http://schemas.openxmlformats.org/markup-compatibility/2006">
      <mc:Choice Requires="x14">
        <control shapeId="1042" r:id="rId38" name="OptionButton18">
          <controlPr defaultSize="0" autoLine="0" linkedCell="K40" r:id="rId39">
            <anchor moveWithCells="1">
              <from>
                <xdr:col>0</xdr:col>
                <xdr:colOff>171450</xdr:colOff>
                <xdr:row>78</xdr:row>
                <xdr:rowOff>0</xdr:rowOff>
              </from>
              <to>
                <xdr:col>3</xdr:col>
                <xdr:colOff>4752975</xdr:colOff>
                <xdr:row>80</xdr:row>
                <xdr:rowOff>95250</xdr:rowOff>
              </to>
            </anchor>
          </controlPr>
        </control>
      </mc:Choice>
      <mc:Fallback>
        <control shapeId="1042" r:id="rId38" name="OptionButton18"/>
      </mc:Fallback>
    </mc:AlternateContent>
    <mc:AlternateContent xmlns:mc="http://schemas.openxmlformats.org/markup-compatibility/2006">
      <mc:Choice Requires="x14">
        <control shapeId="1043" r:id="rId40" name="OptionButton19">
          <controlPr defaultSize="0" autoLine="0" linkedCell="L40" r:id="rId41">
            <anchor moveWithCells="1">
              <from>
                <xdr:col>0</xdr:col>
                <xdr:colOff>171450</xdr:colOff>
                <xdr:row>80</xdr:row>
                <xdr:rowOff>19050</xdr:rowOff>
              </from>
              <to>
                <xdr:col>3</xdr:col>
                <xdr:colOff>4752975</xdr:colOff>
                <xdr:row>81</xdr:row>
                <xdr:rowOff>171450</xdr:rowOff>
              </to>
            </anchor>
          </controlPr>
        </control>
      </mc:Choice>
      <mc:Fallback>
        <control shapeId="1043" r:id="rId40" name="OptionButton19"/>
      </mc:Fallback>
    </mc:AlternateContent>
    <mc:AlternateContent xmlns:mc="http://schemas.openxmlformats.org/markup-compatibility/2006">
      <mc:Choice Requires="x14">
        <control shapeId="1044" r:id="rId42" name="OptionButton20">
          <controlPr defaultSize="0" autoLine="0" linkedCell="M40" r:id="rId43">
            <anchor moveWithCells="1">
              <from>
                <xdr:col>0</xdr:col>
                <xdr:colOff>209550</xdr:colOff>
                <xdr:row>81</xdr:row>
                <xdr:rowOff>66675</xdr:rowOff>
              </from>
              <to>
                <xdr:col>4</xdr:col>
                <xdr:colOff>0</xdr:colOff>
                <xdr:row>83</xdr:row>
                <xdr:rowOff>47625</xdr:rowOff>
              </to>
            </anchor>
          </controlPr>
        </control>
      </mc:Choice>
      <mc:Fallback>
        <control shapeId="1044" r:id="rId42" name="OptionButton20"/>
      </mc:Fallback>
    </mc:AlternateContent>
    <mc:AlternateContent xmlns:mc="http://schemas.openxmlformats.org/markup-compatibility/2006">
      <mc:Choice Requires="x14">
        <control shapeId="1045" r:id="rId44" name="OptionButton21">
          <controlPr defaultSize="0" autoLine="0" linkedCell="N40" r:id="rId45">
            <anchor moveWithCells="1">
              <from>
                <xdr:col>0</xdr:col>
                <xdr:colOff>171450</xdr:colOff>
                <xdr:row>82</xdr:row>
                <xdr:rowOff>171450</xdr:rowOff>
              </from>
              <to>
                <xdr:col>3</xdr:col>
                <xdr:colOff>4752975</xdr:colOff>
                <xdr:row>85</xdr:row>
                <xdr:rowOff>47625</xdr:rowOff>
              </to>
            </anchor>
          </controlPr>
        </control>
      </mc:Choice>
      <mc:Fallback>
        <control shapeId="1045" r:id="rId44" name="OptionButton21"/>
      </mc:Fallback>
    </mc:AlternateContent>
    <mc:AlternateContent xmlns:mc="http://schemas.openxmlformats.org/markup-compatibility/2006">
      <mc:Choice Requires="x14">
        <control shapeId="1046" r:id="rId46" name="OptionButton22">
          <controlPr defaultSize="0" autoLine="0" linkedCell="K41" r:id="rId47">
            <anchor moveWithCells="1">
              <from>
                <xdr:col>0</xdr:col>
                <xdr:colOff>171450</xdr:colOff>
                <xdr:row>87</xdr:row>
                <xdr:rowOff>0</xdr:rowOff>
              </from>
              <to>
                <xdr:col>3</xdr:col>
                <xdr:colOff>3876675</xdr:colOff>
                <xdr:row>89</xdr:row>
                <xdr:rowOff>38100</xdr:rowOff>
              </to>
            </anchor>
          </controlPr>
        </control>
      </mc:Choice>
      <mc:Fallback>
        <control shapeId="1046" r:id="rId46" name="OptionButton22"/>
      </mc:Fallback>
    </mc:AlternateContent>
    <mc:AlternateContent xmlns:mc="http://schemas.openxmlformats.org/markup-compatibility/2006">
      <mc:Choice Requires="x14">
        <control shapeId="1047" r:id="rId48" name="OptionButton23">
          <controlPr defaultSize="0" autoLine="0" linkedCell="M41" r:id="rId49">
            <anchor moveWithCells="1">
              <from>
                <xdr:col>0</xdr:col>
                <xdr:colOff>171450</xdr:colOff>
                <xdr:row>88</xdr:row>
                <xdr:rowOff>161925</xdr:rowOff>
              </from>
              <to>
                <xdr:col>3</xdr:col>
                <xdr:colOff>3876675</xdr:colOff>
                <xdr:row>90</xdr:row>
                <xdr:rowOff>114300</xdr:rowOff>
              </to>
            </anchor>
          </controlPr>
        </control>
      </mc:Choice>
      <mc:Fallback>
        <control shapeId="1047" r:id="rId48" name="OptionButton23"/>
      </mc:Fallback>
    </mc:AlternateContent>
    <mc:AlternateContent xmlns:mc="http://schemas.openxmlformats.org/markup-compatibility/2006">
      <mc:Choice Requires="x14">
        <control shapeId="1048" r:id="rId50" name="OptionButton24">
          <controlPr defaultSize="0" autoLine="0" linkedCell="N41" r:id="rId51">
            <anchor moveWithCells="1">
              <from>
                <xdr:col>0</xdr:col>
                <xdr:colOff>171450</xdr:colOff>
                <xdr:row>90</xdr:row>
                <xdr:rowOff>66675</xdr:rowOff>
              </from>
              <to>
                <xdr:col>3</xdr:col>
                <xdr:colOff>3876675</xdr:colOff>
                <xdr:row>92</xdr:row>
                <xdr:rowOff>76200</xdr:rowOff>
              </to>
            </anchor>
          </controlPr>
        </control>
      </mc:Choice>
      <mc:Fallback>
        <control shapeId="1048" r:id="rId50" name="OptionButton24"/>
      </mc:Fallback>
    </mc:AlternateContent>
    <mc:AlternateContent xmlns:mc="http://schemas.openxmlformats.org/markup-compatibility/2006">
      <mc:Choice Requires="x14">
        <control shapeId="1049" r:id="rId52" name="OptionButton25">
          <controlPr defaultSize="0" autoLine="0" linkedCell="K42" r:id="rId53">
            <anchor moveWithCells="1">
              <from>
                <xdr:col>0</xdr:col>
                <xdr:colOff>171450</xdr:colOff>
                <xdr:row>97</xdr:row>
                <xdr:rowOff>0</xdr:rowOff>
              </from>
              <to>
                <xdr:col>3</xdr:col>
                <xdr:colOff>2933700</xdr:colOff>
                <xdr:row>99</xdr:row>
                <xdr:rowOff>161925</xdr:rowOff>
              </to>
            </anchor>
          </controlPr>
        </control>
      </mc:Choice>
      <mc:Fallback>
        <control shapeId="1049" r:id="rId52" name="OptionButton25"/>
      </mc:Fallback>
    </mc:AlternateContent>
    <mc:AlternateContent xmlns:mc="http://schemas.openxmlformats.org/markup-compatibility/2006">
      <mc:Choice Requires="x14">
        <control shapeId="1050" r:id="rId54" name="OptionButton26">
          <controlPr defaultSize="0" autoLine="0" linkedCell="M42" r:id="rId55">
            <anchor moveWithCells="1">
              <from>
                <xdr:col>0</xdr:col>
                <xdr:colOff>171450</xdr:colOff>
                <xdr:row>99</xdr:row>
                <xdr:rowOff>76200</xdr:rowOff>
              </from>
              <to>
                <xdr:col>3</xdr:col>
                <xdr:colOff>2933700</xdr:colOff>
                <xdr:row>101</xdr:row>
                <xdr:rowOff>123825</xdr:rowOff>
              </to>
            </anchor>
          </controlPr>
        </control>
      </mc:Choice>
      <mc:Fallback>
        <control shapeId="1050" r:id="rId54" name="OptionButton26"/>
      </mc:Fallback>
    </mc:AlternateContent>
    <mc:AlternateContent xmlns:mc="http://schemas.openxmlformats.org/markup-compatibility/2006">
      <mc:Choice Requires="x14">
        <control shapeId="1051" r:id="rId56" name="OptionButton27">
          <controlPr defaultSize="0" autoLine="0" linkedCell="N42" r:id="rId57">
            <anchor moveWithCells="1">
              <from>
                <xdr:col>0</xdr:col>
                <xdr:colOff>171450</xdr:colOff>
                <xdr:row>101</xdr:row>
                <xdr:rowOff>66675</xdr:rowOff>
              </from>
              <to>
                <xdr:col>3</xdr:col>
                <xdr:colOff>2933700</xdr:colOff>
                <xdr:row>103</xdr:row>
                <xdr:rowOff>123825</xdr:rowOff>
              </to>
            </anchor>
          </controlPr>
        </control>
      </mc:Choice>
      <mc:Fallback>
        <control shapeId="1051" r:id="rId56" name="OptionButton27"/>
      </mc:Fallback>
    </mc:AlternateContent>
    <mc:AlternateContent xmlns:mc="http://schemas.openxmlformats.org/markup-compatibility/2006">
      <mc:Choice Requires="x14">
        <control shapeId="1052" r:id="rId58" name="CheckBox5">
          <controlPr defaultSize="0" autoLine="0" altText="Ledelsen implementerer proaktivt nye tiltag for at reducere risici" linkedCell="K43" r:id="rId59">
            <anchor moveWithCells="1">
              <from>
                <xdr:col>0</xdr:col>
                <xdr:colOff>171450</xdr:colOff>
                <xdr:row>104</xdr:row>
                <xdr:rowOff>133350</xdr:rowOff>
              </from>
              <to>
                <xdr:col>1</xdr:col>
                <xdr:colOff>3048000</xdr:colOff>
                <xdr:row>106</xdr:row>
                <xdr:rowOff>38100</xdr:rowOff>
              </to>
            </anchor>
          </controlPr>
        </control>
      </mc:Choice>
      <mc:Fallback>
        <control shapeId="1052" r:id="rId58" name="CheckBox5"/>
      </mc:Fallback>
    </mc:AlternateContent>
    <mc:AlternateContent xmlns:mc="http://schemas.openxmlformats.org/markup-compatibility/2006">
      <mc:Choice Requires="x14">
        <control shapeId="1053" r:id="rId60" name="CheckBox6">
          <controlPr defaultSize="0" autoLine="0" altText="Ledelsen implementerer proaktivt nye tiltag for at reducere risici" linkedCell="L43" r:id="rId61">
            <anchor moveWithCells="1">
              <from>
                <xdr:col>0</xdr:col>
                <xdr:colOff>171450</xdr:colOff>
                <xdr:row>105</xdr:row>
                <xdr:rowOff>200025</xdr:rowOff>
              </from>
              <to>
                <xdr:col>1</xdr:col>
                <xdr:colOff>3048000</xdr:colOff>
                <xdr:row>107</xdr:row>
                <xdr:rowOff>57150</xdr:rowOff>
              </to>
            </anchor>
          </controlPr>
        </control>
      </mc:Choice>
      <mc:Fallback>
        <control shapeId="1053" r:id="rId60" name="CheckBox6"/>
      </mc:Fallback>
    </mc:AlternateContent>
    <mc:AlternateContent xmlns:mc="http://schemas.openxmlformats.org/markup-compatibility/2006">
      <mc:Choice Requires="x14">
        <control shapeId="1054" r:id="rId62" name="CheckBox7">
          <controlPr defaultSize="0" autoLine="0" altText="Ledelsen implementerer proaktivt nye tiltag for at reducere risici" linkedCell="M43" r:id="rId63">
            <anchor moveWithCells="1">
              <from>
                <xdr:col>0</xdr:col>
                <xdr:colOff>171450</xdr:colOff>
                <xdr:row>106</xdr:row>
                <xdr:rowOff>228600</xdr:rowOff>
              </from>
              <to>
                <xdr:col>1</xdr:col>
                <xdr:colOff>2809875</xdr:colOff>
                <xdr:row>107</xdr:row>
                <xdr:rowOff>314325</xdr:rowOff>
              </to>
            </anchor>
          </controlPr>
        </control>
      </mc:Choice>
      <mc:Fallback>
        <control shapeId="1054" r:id="rId62" name="CheckBox7"/>
      </mc:Fallback>
    </mc:AlternateContent>
    <mc:AlternateContent xmlns:mc="http://schemas.openxmlformats.org/markup-compatibility/2006">
      <mc:Choice Requires="x14">
        <control shapeId="1055" r:id="rId64" name="CheckBox8">
          <controlPr defaultSize="0" autoLine="0" altText="Ledelsen implementerer proaktivt nye tiltag for at reducere risici" linkedCell="N43" r:id="rId65">
            <anchor moveWithCells="1">
              <from>
                <xdr:col>0</xdr:col>
                <xdr:colOff>171450</xdr:colOff>
                <xdr:row>107</xdr:row>
                <xdr:rowOff>257175</xdr:rowOff>
              </from>
              <to>
                <xdr:col>1</xdr:col>
                <xdr:colOff>3048000</xdr:colOff>
                <xdr:row>109</xdr:row>
                <xdr:rowOff>47625</xdr:rowOff>
              </to>
            </anchor>
          </controlPr>
        </control>
      </mc:Choice>
      <mc:Fallback>
        <control shapeId="1055" r:id="rId64" name="CheckBox8"/>
      </mc:Fallback>
    </mc:AlternateContent>
    <mc:AlternateContent xmlns:mc="http://schemas.openxmlformats.org/markup-compatibility/2006">
      <mc:Choice Requires="x14">
        <control shapeId="1056" r:id="rId66" name="CheckBox9">
          <controlPr defaultSize="0" autoLine="0" altText="Ledelsen implementerer proaktivt nye tiltag for at reducere risici" linkedCell="O43" r:id="rId67">
            <anchor moveWithCells="1">
              <from>
                <xdr:col>0</xdr:col>
                <xdr:colOff>171450</xdr:colOff>
                <xdr:row>108</xdr:row>
                <xdr:rowOff>171450</xdr:rowOff>
              </from>
              <to>
                <xdr:col>1</xdr:col>
                <xdr:colOff>3048000</xdr:colOff>
                <xdr:row>110</xdr:row>
                <xdr:rowOff>66675</xdr:rowOff>
              </to>
            </anchor>
          </controlPr>
        </control>
      </mc:Choice>
      <mc:Fallback>
        <control shapeId="1056" r:id="rId66" name="CheckBox9"/>
      </mc:Fallback>
    </mc:AlternateContent>
    <mc:AlternateContent xmlns:mc="http://schemas.openxmlformats.org/markup-compatibility/2006">
      <mc:Choice Requires="x14">
        <control shapeId="1057" r:id="rId68" name="CheckBox10">
          <controlPr defaultSize="0" autoLine="0" altText="Ledelsen implementerer proaktivt nye tiltag for at reducere risici" linkedCell="P43" r:id="rId69">
            <anchor moveWithCells="1">
              <from>
                <xdr:col>0</xdr:col>
                <xdr:colOff>180975</xdr:colOff>
                <xdr:row>109</xdr:row>
                <xdr:rowOff>209550</xdr:rowOff>
              </from>
              <to>
                <xdr:col>2</xdr:col>
                <xdr:colOff>0</xdr:colOff>
                <xdr:row>111</xdr:row>
                <xdr:rowOff>66675</xdr:rowOff>
              </to>
            </anchor>
          </controlPr>
        </control>
      </mc:Choice>
      <mc:Fallback>
        <control shapeId="1057" r:id="rId68" name="CheckBox10"/>
      </mc:Fallback>
    </mc:AlternateContent>
    <mc:AlternateContent xmlns:mc="http://schemas.openxmlformats.org/markup-compatibility/2006">
      <mc:Choice Requires="x14">
        <control shapeId="1058" r:id="rId70" name="CheckBox11">
          <controlPr defaultSize="0" autoLine="0" altText="Ledelsen implementerer proaktivt nye tiltag for at reducere risici" linkedCell="Q43" r:id="rId71">
            <anchor moveWithCells="1">
              <from>
                <xdr:col>0</xdr:col>
                <xdr:colOff>180975</xdr:colOff>
                <xdr:row>110</xdr:row>
                <xdr:rowOff>209550</xdr:rowOff>
              </from>
              <to>
                <xdr:col>2</xdr:col>
                <xdr:colOff>0</xdr:colOff>
                <xdr:row>112</xdr:row>
                <xdr:rowOff>66675</xdr:rowOff>
              </to>
            </anchor>
          </controlPr>
        </control>
      </mc:Choice>
      <mc:Fallback>
        <control shapeId="1058" r:id="rId70" name="CheckBox11"/>
      </mc:Fallback>
    </mc:AlternateContent>
    <mc:AlternateContent xmlns:mc="http://schemas.openxmlformats.org/markup-compatibility/2006">
      <mc:Choice Requires="x14">
        <control shapeId="1059" r:id="rId72" name="CheckBox12">
          <controlPr defaultSize="0" autoLine="0" altText="Ledelsen implementerer proaktivt nye tiltag for at reducere risici" linkedCell="R43" r:id="rId73">
            <anchor moveWithCells="1">
              <from>
                <xdr:col>0</xdr:col>
                <xdr:colOff>171450</xdr:colOff>
                <xdr:row>111</xdr:row>
                <xdr:rowOff>209550</xdr:rowOff>
              </from>
              <to>
                <xdr:col>1</xdr:col>
                <xdr:colOff>3048000</xdr:colOff>
                <xdr:row>113</xdr:row>
                <xdr:rowOff>66675</xdr:rowOff>
              </to>
            </anchor>
          </controlPr>
        </control>
      </mc:Choice>
      <mc:Fallback>
        <control shapeId="1059" r:id="rId72" name="CheckBox12"/>
      </mc:Fallback>
    </mc:AlternateContent>
    <mc:AlternateContent xmlns:mc="http://schemas.openxmlformats.org/markup-compatibility/2006">
      <mc:Choice Requires="x14">
        <control shapeId="1060" r:id="rId74" name="CheckBox13">
          <controlPr defaultSize="0" autoLine="0" altText="Ledelsen implementerer proaktivt nye tiltag for at reducere risici" linkedCell="K44" r:id="rId75">
            <anchor>
              <from>
                <xdr:col>0</xdr:col>
                <xdr:colOff>285750</xdr:colOff>
                <xdr:row>116</xdr:row>
                <xdr:rowOff>9525</xdr:rowOff>
              </from>
              <to>
                <xdr:col>0</xdr:col>
                <xdr:colOff>2124075</xdr:colOff>
                <xdr:row>118</xdr:row>
                <xdr:rowOff>57150</xdr:rowOff>
              </to>
            </anchor>
          </controlPr>
        </control>
      </mc:Choice>
      <mc:Fallback>
        <control shapeId="1060" r:id="rId74" name="CheckBox13"/>
      </mc:Fallback>
    </mc:AlternateContent>
    <mc:AlternateContent xmlns:mc="http://schemas.openxmlformats.org/markup-compatibility/2006">
      <mc:Choice Requires="x14">
        <control shapeId="1061" r:id="rId76" name="CheckBox14">
          <controlPr defaultSize="0" autoLine="0" altText="Ledelsen implementerer proaktivt nye tiltag for at reducere risici" linkedCell="L44" r:id="rId77">
            <anchor>
              <from>
                <xdr:col>0</xdr:col>
                <xdr:colOff>285750</xdr:colOff>
                <xdr:row>117</xdr:row>
                <xdr:rowOff>209550</xdr:rowOff>
              </from>
              <to>
                <xdr:col>0</xdr:col>
                <xdr:colOff>2124075</xdr:colOff>
                <xdr:row>119</xdr:row>
                <xdr:rowOff>38100</xdr:rowOff>
              </to>
            </anchor>
          </controlPr>
        </control>
      </mc:Choice>
      <mc:Fallback>
        <control shapeId="1061" r:id="rId76" name="CheckBox14"/>
      </mc:Fallback>
    </mc:AlternateContent>
    <mc:AlternateContent xmlns:mc="http://schemas.openxmlformats.org/markup-compatibility/2006">
      <mc:Choice Requires="x14">
        <control shapeId="1062" r:id="rId78" name="CheckBox15">
          <controlPr defaultSize="0" autoLine="0" altText="Ledelsen implementerer proaktivt nye tiltag for at reducere risici" linkedCell="M44" r:id="rId79">
            <anchor>
              <from>
                <xdr:col>0</xdr:col>
                <xdr:colOff>285750</xdr:colOff>
                <xdr:row>118</xdr:row>
                <xdr:rowOff>247650</xdr:rowOff>
              </from>
              <to>
                <xdr:col>0</xdr:col>
                <xdr:colOff>2124075</xdr:colOff>
                <xdr:row>120</xdr:row>
                <xdr:rowOff>66675</xdr:rowOff>
              </to>
            </anchor>
          </controlPr>
        </control>
      </mc:Choice>
      <mc:Fallback>
        <control shapeId="1062" r:id="rId78" name="CheckBox15"/>
      </mc:Fallback>
    </mc:AlternateContent>
    <mc:AlternateContent xmlns:mc="http://schemas.openxmlformats.org/markup-compatibility/2006">
      <mc:Choice Requires="x14">
        <control shapeId="1063" r:id="rId80" name="CheckBox16">
          <controlPr defaultSize="0" autoLine="0" altText="Ledelsen implementerer proaktivt nye tiltag for at reducere risici" linkedCell="N44" r:id="rId81">
            <anchor>
              <from>
                <xdr:col>0</xdr:col>
                <xdr:colOff>285750</xdr:colOff>
                <xdr:row>120</xdr:row>
                <xdr:rowOff>0</xdr:rowOff>
              </from>
              <to>
                <xdr:col>0</xdr:col>
                <xdr:colOff>2124075</xdr:colOff>
                <xdr:row>121</xdr:row>
                <xdr:rowOff>57150</xdr:rowOff>
              </to>
            </anchor>
          </controlPr>
        </control>
      </mc:Choice>
      <mc:Fallback>
        <control shapeId="1063" r:id="rId80" name="CheckBox16"/>
      </mc:Fallback>
    </mc:AlternateContent>
    <mc:AlternateContent xmlns:mc="http://schemas.openxmlformats.org/markup-compatibility/2006">
      <mc:Choice Requires="x14">
        <control shapeId="1064" r:id="rId82" name="CheckBox17">
          <controlPr defaultSize="0" autoLine="0" altText="Ledelsen implementerer proaktivt nye tiltag for at reducere risici" linkedCell="O44" r:id="rId83">
            <anchor>
              <from>
                <xdr:col>0</xdr:col>
                <xdr:colOff>285750</xdr:colOff>
                <xdr:row>120</xdr:row>
                <xdr:rowOff>247650</xdr:rowOff>
              </from>
              <to>
                <xdr:col>0</xdr:col>
                <xdr:colOff>2124075</xdr:colOff>
                <xdr:row>122</xdr:row>
                <xdr:rowOff>66675</xdr:rowOff>
              </to>
            </anchor>
          </controlPr>
        </control>
      </mc:Choice>
      <mc:Fallback>
        <control shapeId="1064" r:id="rId82" name="CheckBox17"/>
      </mc:Fallback>
    </mc:AlternateContent>
    <mc:AlternateContent xmlns:mc="http://schemas.openxmlformats.org/markup-compatibility/2006">
      <mc:Choice Requires="x14">
        <control shapeId="1065" r:id="rId84" name="CheckBox18">
          <controlPr defaultSize="0" autoLine="0" altText="Ledelsen implementerer proaktivt nye tiltag for at reducere risici" linkedCell="Q44" r:id="rId85">
            <anchor>
              <from>
                <xdr:col>0</xdr:col>
                <xdr:colOff>285750</xdr:colOff>
                <xdr:row>123</xdr:row>
                <xdr:rowOff>0</xdr:rowOff>
              </from>
              <to>
                <xdr:col>0</xdr:col>
                <xdr:colOff>2124075</xdr:colOff>
                <xdr:row>124</xdr:row>
                <xdr:rowOff>57150</xdr:rowOff>
              </to>
            </anchor>
          </controlPr>
        </control>
      </mc:Choice>
      <mc:Fallback>
        <control shapeId="1065" r:id="rId84" name="CheckBox18"/>
      </mc:Fallback>
    </mc:AlternateContent>
    <mc:AlternateContent xmlns:mc="http://schemas.openxmlformats.org/markup-compatibility/2006">
      <mc:Choice Requires="x14">
        <control shapeId="1066" r:id="rId86" name="CheckBox19">
          <controlPr defaultSize="0" autoLine="0" altText="Ledelsen implementerer proaktivt nye tiltag for at reducere risici" linkedCell="R44" r:id="rId87">
            <anchor>
              <from>
                <xdr:col>0</xdr:col>
                <xdr:colOff>285750</xdr:colOff>
                <xdr:row>123</xdr:row>
                <xdr:rowOff>247650</xdr:rowOff>
              </from>
              <to>
                <xdr:col>0</xdr:col>
                <xdr:colOff>2124075</xdr:colOff>
                <xdr:row>125</xdr:row>
                <xdr:rowOff>85725</xdr:rowOff>
              </to>
            </anchor>
          </controlPr>
        </control>
      </mc:Choice>
      <mc:Fallback>
        <control shapeId="1066" r:id="rId86" name="CheckBox19"/>
      </mc:Fallback>
    </mc:AlternateContent>
    <mc:AlternateContent xmlns:mc="http://schemas.openxmlformats.org/markup-compatibility/2006">
      <mc:Choice Requires="x14">
        <control shapeId="1067" r:id="rId88" name="CheckBox20">
          <controlPr defaultSize="0" autoLine="0" altText="Ledelsen implementerer proaktivt nye tiltag for at reducere risici" linkedCell="S44" r:id="rId89">
            <anchor>
              <from>
                <xdr:col>0</xdr:col>
                <xdr:colOff>285750</xdr:colOff>
                <xdr:row>124</xdr:row>
                <xdr:rowOff>219075</xdr:rowOff>
              </from>
              <to>
                <xdr:col>0</xdr:col>
                <xdr:colOff>2124075</xdr:colOff>
                <xdr:row>126</xdr:row>
                <xdr:rowOff>133350</xdr:rowOff>
              </to>
            </anchor>
          </controlPr>
        </control>
      </mc:Choice>
      <mc:Fallback>
        <control shapeId="1067" r:id="rId88" name="CheckBox20"/>
      </mc:Fallback>
    </mc:AlternateContent>
    <mc:AlternateContent xmlns:mc="http://schemas.openxmlformats.org/markup-compatibility/2006">
      <mc:Choice Requires="x14">
        <control shapeId="1068" r:id="rId90" name="CheckBox21">
          <controlPr defaultSize="0" autoLine="0" altText="Ledelsen implementerer proaktivt nye tiltag for at reducere risici" linkedCell="K45" r:id="rId91">
            <anchor moveWithCells="1">
              <from>
                <xdr:col>0</xdr:col>
                <xdr:colOff>295275</xdr:colOff>
                <xdr:row>128</xdr:row>
                <xdr:rowOff>133350</xdr:rowOff>
              </from>
              <to>
                <xdr:col>2</xdr:col>
                <xdr:colOff>123825</xdr:colOff>
                <xdr:row>130</xdr:row>
                <xdr:rowOff>47625</xdr:rowOff>
              </to>
            </anchor>
          </controlPr>
        </control>
      </mc:Choice>
      <mc:Fallback>
        <control shapeId="1068" r:id="rId90" name="CheckBox21"/>
      </mc:Fallback>
    </mc:AlternateContent>
    <mc:AlternateContent xmlns:mc="http://schemas.openxmlformats.org/markup-compatibility/2006">
      <mc:Choice Requires="x14">
        <control shapeId="1069" r:id="rId92" name="CheckBox22">
          <controlPr defaultSize="0" autoLine="0" altText="Ledelsen implementerer proaktivt nye tiltag for at reducere risici" linkedCell="L45" r:id="rId93">
            <anchor moveWithCells="1">
              <from>
                <xdr:col>0</xdr:col>
                <xdr:colOff>295275</xdr:colOff>
                <xdr:row>129</xdr:row>
                <xdr:rowOff>171450</xdr:rowOff>
              </from>
              <to>
                <xdr:col>2</xdr:col>
                <xdr:colOff>123825</xdr:colOff>
                <xdr:row>131</xdr:row>
                <xdr:rowOff>85725</xdr:rowOff>
              </to>
            </anchor>
          </controlPr>
        </control>
      </mc:Choice>
      <mc:Fallback>
        <control shapeId="1069" r:id="rId92" name="CheckBox22"/>
      </mc:Fallback>
    </mc:AlternateContent>
    <mc:AlternateContent xmlns:mc="http://schemas.openxmlformats.org/markup-compatibility/2006">
      <mc:Choice Requires="x14">
        <control shapeId="1070" r:id="rId94" name="CheckBox23">
          <controlPr defaultSize="0" autoLine="0" altText="Ledelsen implementerer proaktivt nye tiltag for at reducere risici" linkedCell="M45" r:id="rId95">
            <anchor moveWithCells="1">
              <from>
                <xdr:col>0</xdr:col>
                <xdr:colOff>295275</xdr:colOff>
                <xdr:row>131</xdr:row>
                <xdr:rowOff>38100</xdr:rowOff>
              </from>
              <to>
                <xdr:col>2</xdr:col>
                <xdr:colOff>123825</xdr:colOff>
                <xdr:row>132</xdr:row>
                <xdr:rowOff>142875</xdr:rowOff>
              </to>
            </anchor>
          </controlPr>
        </control>
      </mc:Choice>
      <mc:Fallback>
        <control shapeId="1070" r:id="rId94" name="CheckBox23"/>
      </mc:Fallback>
    </mc:AlternateContent>
    <mc:AlternateContent xmlns:mc="http://schemas.openxmlformats.org/markup-compatibility/2006">
      <mc:Choice Requires="x14">
        <control shapeId="1071" r:id="rId96" name="CheckBox24">
          <controlPr defaultSize="0" autoLine="0" altText="Ledelsen implementerer proaktivt nye tiltag for at reducere risici" linkedCell="N45" r:id="rId97">
            <anchor moveWithCells="1">
              <from>
                <xdr:col>0</xdr:col>
                <xdr:colOff>295275</xdr:colOff>
                <xdr:row>132</xdr:row>
                <xdr:rowOff>57150</xdr:rowOff>
              </from>
              <to>
                <xdr:col>2</xdr:col>
                <xdr:colOff>123825</xdr:colOff>
                <xdr:row>133</xdr:row>
                <xdr:rowOff>161925</xdr:rowOff>
              </to>
            </anchor>
          </controlPr>
        </control>
      </mc:Choice>
      <mc:Fallback>
        <control shapeId="1071" r:id="rId96" name="CheckBox24"/>
      </mc:Fallback>
    </mc:AlternateContent>
    <mc:AlternateContent xmlns:mc="http://schemas.openxmlformats.org/markup-compatibility/2006">
      <mc:Choice Requires="x14">
        <control shapeId="1072" r:id="rId98" name="CheckBox25">
          <controlPr defaultSize="0" autoLine="0" altText="Ledelsen implementerer proaktivt nye tiltag for at reducere risici" linkedCell="O45" r:id="rId99">
            <anchor moveWithCells="1">
              <from>
                <xdr:col>0</xdr:col>
                <xdr:colOff>295275</xdr:colOff>
                <xdr:row>133</xdr:row>
                <xdr:rowOff>133350</xdr:rowOff>
              </from>
              <to>
                <xdr:col>2</xdr:col>
                <xdr:colOff>123825</xdr:colOff>
                <xdr:row>134</xdr:row>
                <xdr:rowOff>238125</xdr:rowOff>
              </to>
            </anchor>
          </controlPr>
        </control>
      </mc:Choice>
      <mc:Fallback>
        <control shapeId="1072" r:id="rId98" name="CheckBox25"/>
      </mc:Fallback>
    </mc:AlternateContent>
    <mc:AlternateContent xmlns:mc="http://schemas.openxmlformats.org/markup-compatibility/2006">
      <mc:Choice Requires="x14">
        <control shapeId="1073" r:id="rId100" name="CheckBox26">
          <controlPr defaultSize="0" autoLine="0" altText="Ledelsen implementerer proaktivt nye tiltag for at reducere risici" linkedCell="K46" r:id="rId101">
            <anchor moveWithCells="1">
              <from>
                <xdr:col>0</xdr:col>
                <xdr:colOff>333375</xdr:colOff>
                <xdr:row>136</xdr:row>
                <xdr:rowOff>276225</xdr:rowOff>
              </from>
              <to>
                <xdr:col>3</xdr:col>
                <xdr:colOff>161925</xdr:colOff>
                <xdr:row>138</xdr:row>
                <xdr:rowOff>123825</xdr:rowOff>
              </to>
            </anchor>
          </controlPr>
        </control>
      </mc:Choice>
      <mc:Fallback>
        <control shapeId="1073" r:id="rId100" name="CheckBox26"/>
      </mc:Fallback>
    </mc:AlternateContent>
    <mc:AlternateContent xmlns:mc="http://schemas.openxmlformats.org/markup-compatibility/2006">
      <mc:Choice Requires="x14">
        <control shapeId="1074" r:id="rId102" name="CheckBox27">
          <controlPr defaultSize="0" autoLine="0" altText="Ledelsen implementerer proaktivt nye tiltag for at reducere risici" linkedCell="L46" r:id="rId103">
            <anchor moveWithCells="1">
              <from>
                <xdr:col>0</xdr:col>
                <xdr:colOff>333375</xdr:colOff>
                <xdr:row>138</xdr:row>
                <xdr:rowOff>28575</xdr:rowOff>
              </from>
              <to>
                <xdr:col>2</xdr:col>
                <xdr:colOff>114300</xdr:colOff>
                <xdr:row>139</xdr:row>
                <xdr:rowOff>47625</xdr:rowOff>
              </to>
            </anchor>
          </controlPr>
        </control>
      </mc:Choice>
      <mc:Fallback>
        <control shapeId="1074" r:id="rId102" name="CheckBox27"/>
      </mc:Fallback>
    </mc:AlternateContent>
    <mc:AlternateContent xmlns:mc="http://schemas.openxmlformats.org/markup-compatibility/2006">
      <mc:Choice Requires="x14">
        <control shapeId="1075" r:id="rId104" name="CheckBox28">
          <controlPr defaultSize="0" autoLine="0" altText="Ledelsen implementerer proaktivt nye tiltag for at reducere risici" linkedCell="M46" r:id="rId105">
            <anchor moveWithCells="1">
              <from>
                <xdr:col>0</xdr:col>
                <xdr:colOff>333375</xdr:colOff>
                <xdr:row>138</xdr:row>
                <xdr:rowOff>304800</xdr:rowOff>
              </from>
              <to>
                <xdr:col>2</xdr:col>
                <xdr:colOff>57150</xdr:colOff>
                <xdr:row>140</xdr:row>
                <xdr:rowOff>85725</xdr:rowOff>
              </to>
            </anchor>
          </controlPr>
        </control>
      </mc:Choice>
      <mc:Fallback>
        <control shapeId="1075" r:id="rId104" name="CheckBox28"/>
      </mc:Fallback>
    </mc:AlternateContent>
    <mc:AlternateContent xmlns:mc="http://schemas.openxmlformats.org/markup-compatibility/2006">
      <mc:Choice Requires="x14">
        <control shapeId="1076" r:id="rId106" name="CheckBox29">
          <controlPr defaultSize="0" autoLine="0" altText="Ledelsen implementerer proaktivt nye tiltag for at reducere risici" linkedCell="N46" r:id="rId107">
            <anchor moveWithCells="1">
              <from>
                <xdr:col>0</xdr:col>
                <xdr:colOff>333375</xdr:colOff>
                <xdr:row>140</xdr:row>
                <xdr:rowOff>0</xdr:rowOff>
              </from>
              <to>
                <xdr:col>3</xdr:col>
                <xdr:colOff>161925</xdr:colOff>
                <xdr:row>141</xdr:row>
                <xdr:rowOff>171450</xdr:rowOff>
              </to>
            </anchor>
          </controlPr>
        </control>
      </mc:Choice>
      <mc:Fallback>
        <control shapeId="1076" r:id="rId106" name="CheckBox29"/>
      </mc:Fallback>
    </mc:AlternateContent>
    <mc:AlternateContent xmlns:mc="http://schemas.openxmlformats.org/markup-compatibility/2006">
      <mc:Choice Requires="x14">
        <control shapeId="1077" r:id="rId108" name="CheckBox30">
          <controlPr defaultSize="0" autoLine="0" altText="Ledelsen implementerer proaktivt nye tiltag for at reducere risici" linkedCell="O46" r:id="rId109">
            <anchor moveWithCells="1">
              <from>
                <xdr:col>0</xdr:col>
                <xdr:colOff>333375</xdr:colOff>
                <xdr:row>141</xdr:row>
                <xdr:rowOff>133350</xdr:rowOff>
              </from>
              <to>
                <xdr:col>3</xdr:col>
                <xdr:colOff>161925</xdr:colOff>
                <xdr:row>143</xdr:row>
                <xdr:rowOff>114300</xdr:rowOff>
              </to>
            </anchor>
          </controlPr>
        </control>
      </mc:Choice>
      <mc:Fallback>
        <control shapeId="1077" r:id="rId108" name="CheckBox30"/>
      </mc:Fallback>
    </mc:AlternateContent>
    <mc:AlternateContent xmlns:mc="http://schemas.openxmlformats.org/markup-compatibility/2006">
      <mc:Choice Requires="x14">
        <control shapeId="1078" r:id="rId110" name="OptionButton28">
          <controlPr defaultSize="0" autoLine="0" linkedCell="K47" r:id="rId111">
            <anchor moveWithCells="1">
              <from>
                <xdr:col>0</xdr:col>
                <xdr:colOff>171450</xdr:colOff>
                <xdr:row>148</xdr:row>
                <xdr:rowOff>0</xdr:rowOff>
              </from>
              <to>
                <xdr:col>3</xdr:col>
                <xdr:colOff>4200525</xdr:colOff>
                <xdr:row>150</xdr:row>
                <xdr:rowOff>38100</xdr:rowOff>
              </to>
            </anchor>
          </controlPr>
        </control>
      </mc:Choice>
      <mc:Fallback>
        <control shapeId="1078" r:id="rId110" name="OptionButton28"/>
      </mc:Fallback>
    </mc:AlternateContent>
    <mc:AlternateContent xmlns:mc="http://schemas.openxmlformats.org/markup-compatibility/2006">
      <mc:Choice Requires="x14">
        <control shapeId="1079" r:id="rId112" name="OptionButton29">
          <controlPr defaultSize="0" autoLine="0" linkedCell="M47" r:id="rId113">
            <anchor moveWithCells="1">
              <from>
                <xdr:col>0</xdr:col>
                <xdr:colOff>171450</xdr:colOff>
                <xdr:row>149</xdr:row>
                <xdr:rowOff>161925</xdr:rowOff>
              </from>
              <to>
                <xdr:col>3</xdr:col>
                <xdr:colOff>4200525</xdr:colOff>
                <xdr:row>151</xdr:row>
                <xdr:rowOff>114300</xdr:rowOff>
              </to>
            </anchor>
          </controlPr>
        </control>
      </mc:Choice>
      <mc:Fallback>
        <control shapeId="1079" r:id="rId112" name="OptionButton29"/>
      </mc:Fallback>
    </mc:AlternateContent>
    <mc:AlternateContent xmlns:mc="http://schemas.openxmlformats.org/markup-compatibility/2006">
      <mc:Choice Requires="x14">
        <control shapeId="1080" r:id="rId114" name="OptionButton30">
          <controlPr defaultSize="0" autoLine="0" linkedCell="N47" r:id="rId115">
            <anchor moveWithCells="1">
              <from>
                <xdr:col>0</xdr:col>
                <xdr:colOff>171450</xdr:colOff>
                <xdr:row>151</xdr:row>
                <xdr:rowOff>66675</xdr:rowOff>
              </from>
              <to>
                <xdr:col>3</xdr:col>
                <xdr:colOff>4200525</xdr:colOff>
                <xdr:row>153</xdr:row>
                <xdr:rowOff>76200</xdr:rowOff>
              </to>
            </anchor>
          </controlPr>
        </control>
      </mc:Choice>
      <mc:Fallback>
        <control shapeId="1080" r:id="rId114" name="OptionButton30"/>
      </mc:Fallback>
    </mc:AlternateContent>
    <mc:AlternateContent xmlns:mc="http://schemas.openxmlformats.org/markup-compatibility/2006">
      <mc:Choice Requires="x14">
        <control shapeId="1081" r:id="rId116" name="OptionButton31">
          <controlPr defaultSize="0" autoLine="0" linkedCell="K48" r:id="rId117">
            <anchor moveWithCells="1">
              <from>
                <xdr:col>0</xdr:col>
                <xdr:colOff>171450</xdr:colOff>
                <xdr:row>155</xdr:row>
                <xdr:rowOff>0</xdr:rowOff>
              </from>
              <to>
                <xdr:col>3</xdr:col>
                <xdr:colOff>4762500</xdr:colOff>
                <xdr:row>157</xdr:row>
                <xdr:rowOff>38100</xdr:rowOff>
              </to>
            </anchor>
          </controlPr>
        </control>
      </mc:Choice>
      <mc:Fallback>
        <control shapeId="1081" r:id="rId116" name="OptionButton31"/>
      </mc:Fallback>
    </mc:AlternateContent>
    <mc:AlternateContent xmlns:mc="http://schemas.openxmlformats.org/markup-compatibility/2006">
      <mc:Choice Requires="x14">
        <control shapeId="1082" r:id="rId118" name="OptionButton32">
          <controlPr defaultSize="0" autoLine="0" linkedCell="L48" r:id="rId119">
            <anchor moveWithCells="1">
              <from>
                <xdr:col>0</xdr:col>
                <xdr:colOff>171450</xdr:colOff>
                <xdr:row>157</xdr:row>
                <xdr:rowOff>9525</xdr:rowOff>
              </from>
              <to>
                <xdr:col>3</xdr:col>
                <xdr:colOff>4762500</xdr:colOff>
                <xdr:row>158</xdr:row>
                <xdr:rowOff>142875</xdr:rowOff>
              </to>
            </anchor>
          </controlPr>
        </control>
      </mc:Choice>
      <mc:Fallback>
        <control shapeId="1082" r:id="rId118" name="OptionButton32"/>
      </mc:Fallback>
    </mc:AlternateContent>
    <mc:AlternateContent xmlns:mc="http://schemas.openxmlformats.org/markup-compatibility/2006">
      <mc:Choice Requires="x14">
        <control shapeId="1083" r:id="rId120" name="OptionButton33">
          <controlPr defaultSize="0" autoLine="0" linkedCell="M48" r:id="rId121">
            <anchor moveWithCells="1">
              <from>
                <xdr:col>0</xdr:col>
                <xdr:colOff>171450</xdr:colOff>
                <xdr:row>158</xdr:row>
                <xdr:rowOff>85725</xdr:rowOff>
              </from>
              <to>
                <xdr:col>3</xdr:col>
                <xdr:colOff>4762500</xdr:colOff>
                <xdr:row>160</xdr:row>
                <xdr:rowOff>95250</xdr:rowOff>
              </to>
            </anchor>
          </controlPr>
        </control>
      </mc:Choice>
      <mc:Fallback>
        <control shapeId="1083" r:id="rId120" name="OptionButton33"/>
      </mc:Fallback>
    </mc:AlternateContent>
    <mc:AlternateContent xmlns:mc="http://schemas.openxmlformats.org/markup-compatibility/2006">
      <mc:Choice Requires="x14">
        <control shapeId="1084" r:id="rId122" name="OptionButton34">
          <controlPr defaultSize="0" autoLine="0" linkedCell="N48" r:id="rId123">
            <anchor moveWithCells="1">
              <from>
                <xdr:col>0</xdr:col>
                <xdr:colOff>171450</xdr:colOff>
                <xdr:row>160</xdr:row>
                <xdr:rowOff>38100</xdr:rowOff>
              </from>
              <to>
                <xdr:col>3</xdr:col>
                <xdr:colOff>4762500</xdr:colOff>
                <xdr:row>162</xdr:row>
                <xdr:rowOff>47625</xdr:rowOff>
              </to>
            </anchor>
          </controlPr>
        </control>
      </mc:Choice>
      <mc:Fallback>
        <control shapeId="1084" r:id="rId122" name="OptionButton34"/>
      </mc:Fallback>
    </mc:AlternateContent>
    <mc:AlternateContent xmlns:mc="http://schemas.openxmlformats.org/markup-compatibility/2006">
      <mc:Choice Requires="x14">
        <control shapeId="1085" r:id="rId124" name="OptionButton35">
          <controlPr defaultSize="0" autoLine="0" linkedCell="K49" r:id="rId125">
            <anchor moveWithCells="1">
              <from>
                <xdr:col>0</xdr:col>
                <xdr:colOff>171450</xdr:colOff>
                <xdr:row>168</xdr:row>
                <xdr:rowOff>19050</xdr:rowOff>
              </from>
              <to>
                <xdr:col>3</xdr:col>
                <xdr:colOff>4371975</xdr:colOff>
                <xdr:row>170</xdr:row>
                <xdr:rowOff>57150</xdr:rowOff>
              </to>
            </anchor>
          </controlPr>
        </control>
      </mc:Choice>
      <mc:Fallback>
        <control shapeId="1085" r:id="rId124" name="OptionButton35"/>
      </mc:Fallback>
    </mc:AlternateContent>
    <mc:AlternateContent xmlns:mc="http://schemas.openxmlformats.org/markup-compatibility/2006">
      <mc:Choice Requires="x14">
        <control shapeId="1086" r:id="rId126" name="OptionButton36">
          <controlPr defaultSize="0" autoLine="0" linkedCell="M49" r:id="rId127">
            <anchor moveWithCells="1">
              <from>
                <xdr:col>0</xdr:col>
                <xdr:colOff>171450</xdr:colOff>
                <xdr:row>169</xdr:row>
                <xdr:rowOff>180975</xdr:rowOff>
              </from>
              <to>
                <xdr:col>3</xdr:col>
                <xdr:colOff>4371975</xdr:colOff>
                <xdr:row>171</xdr:row>
                <xdr:rowOff>133350</xdr:rowOff>
              </to>
            </anchor>
          </controlPr>
        </control>
      </mc:Choice>
      <mc:Fallback>
        <control shapeId="1086" r:id="rId126" name="OptionButton36"/>
      </mc:Fallback>
    </mc:AlternateContent>
    <mc:AlternateContent xmlns:mc="http://schemas.openxmlformats.org/markup-compatibility/2006">
      <mc:Choice Requires="x14">
        <control shapeId="1087" r:id="rId128" name="OptionButton37">
          <controlPr defaultSize="0" autoLine="0" linkedCell="N49" r:id="rId129">
            <anchor moveWithCells="1">
              <from>
                <xdr:col>0</xdr:col>
                <xdr:colOff>171450</xdr:colOff>
                <xdr:row>171</xdr:row>
                <xdr:rowOff>85725</xdr:rowOff>
              </from>
              <to>
                <xdr:col>3</xdr:col>
                <xdr:colOff>4371975</xdr:colOff>
                <xdr:row>173</xdr:row>
                <xdr:rowOff>95250</xdr:rowOff>
              </to>
            </anchor>
          </controlPr>
        </control>
      </mc:Choice>
      <mc:Fallback>
        <control shapeId="1087" r:id="rId128" name="OptionButton37"/>
      </mc:Fallback>
    </mc:AlternateContent>
    <mc:AlternateContent xmlns:mc="http://schemas.openxmlformats.org/markup-compatibility/2006">
      <mc:Choice Requires="x14">
        <control shapeId="1088" r:id="rId130" name="OptionButton38">
          <controlPr defaultSize="0" autoLine="0" linkedCell="K50" r:id="rId131">
            <anchor moveWithCells="1">
              <from>
                <xdr:col>0</xdr:col>
                <xdr:colOff>171450</xdr:colOff>
                <xdr:row>175</xdr:row>
                <xdr:rowOff>28575</xdr:rowOff>
              </from>
              <to>
                <xdr:col>3</xdr:col>
                <xdr:colOff>4695825</xdr:colOff>
                <xdr:row>177</xdr:row>
                <xdr:rowOff>66675</xdr:rowOff>
              </to>
            </anchor>
          </controlPr>
        </control>
      </mc:Choice>
      <mc:Fallback>
        <control shapeId="1088" r:id="rId130" name="OptionButton38"/>
      </mc:Fallback>
    </mc:AlternateContent>
    <mc:AlternateContent xmlns:mc="http://schemas.openxmlformats.org/markup-compatibility/2006">
      <mc:Choice Requires="x14">
        <control shapeId="1089" r:id="rId132" name="OptionButton39">
          <controlPr defaultSize="0" autoLine="0" linkedCell="M50" r:id="rId133">
            <anchor moveWithCells="1">
              <from>
                <xdr:col>0</xdr:col>
                <xdr:colOff>171450</xdr:colOff>
                <xdr:row>177</xdr:row>
                <xdr:rowOff>0</xdr:rowOff>
              </from>
              <to>
                <xdr:col>3</xdr:col>
                <xdr:colOff>4695825</xdr:colOff>
                <xdr:row>178</xdr:row>
                <xdr:rowOff>142875</xdr:rowOff>
              </to>
            </anchor>
          </controlPr>
        </control>
      </mc:Choice>
      <mc:Fallback>
        <control shapeId="1089" r:id="rId132" name="OptionButton39"/>
      </mc:Fallback>
    </mc:AlternateContent>
    <mc:AlternateContent xmlns:mc="http://schemas.openxmlformats.org/markup-compatibility/2006">
      <mc:Choice Requires="x14">
        <control shapeId="1090" r:id="rId134" name="OptionButton40">
          <controlPr defaultSize="0" autoLine="0" linkedCell="N50" r:id="rId135">
            <anchor moveWithCells="1">
              <from>
                <xdr:col>0</xdr:col>
                <xdr:colOff>171450</xdr:colOff>
                <xdr:row>178</xdr:row>
                <xdr:rowOff>95250</xdr:rowOff>
              </from>
              <to>
                <xdr:col>3</xdr:col>
                <xdr:colOff>4695825</xdr:colOff>
                <xdr:row>180</xdr:row>
                <xdr:rowOff>104775</xdr:rowOff>
              </to>
            </anchor>
          </controlPr>
        </control>
      </mc:Choice>
      <mc:Fallback>
        <control shapeId="1090" r:id="rId134" name="OptionButton40"/>
      </mc:Fallback>
    </mc:AlternateContent>
    <mc:AlternateContent xmlns:mc="http://schemas.openxmlformats.org/markup-compatibility/2006">
      <mc:Choice Requires="x14">
        <control shapeId="1091" r:id="rId136" name="OptionButton41">
          <controlPr defaultSize="0" autoLine="0" linkedCell="K51" r:id="rId137">
            <anchor moveWithCells="1">
              <from>
                <xdr:col>0</xdr:col>
                <xdr:colOff>171450</xdr:colOff>
                <xdr:row>182</xdr:row>
                <xdr:rowOff>38100</xdr:rowOff>
              </from>
              <to>
                <xdr:col>3</xdr:col>
                <xdr:colOff>4476750</xdr:colOff>
                <xdr:row>184</xdr:row>
                <xdr:rowOff>76200</xdr:rowOff>
              </to>
            </anchor>
          </controlPr>
        </control>
      </mc:Choice>
      <mc:Fallback>
        <control shapeId="1091" r:id="rId136" name="OptionButton41"/>
      </mc:Fallback>
    </mc:AlternateContent>
    <mc:AlternateContent xmlns:mc="http://schemas.openxmlformats.org/markup-compatibility/2006">
      <mc:Choice Requires="x14">
        <control shapeId="1092" r:id="rId138" name="OptionButton42">
          <controlPr defaultSize="0" autoLine="0" linkedCell="M51" r:id="rId139">
            <anchor moveWithCells="1">
              <from>
                <xdr:col>0</xdr:col>
                <xdr:colOff>171450</xdr:colOff>
                <xdr:row>184</xdr:row>
                <xdr:rowOff>9525</xdr:rowOff>
              </from>
              <to>
                <xdr:col>3</xdr:col>
                <xdr:colOff>4476750</xdr:colOff>
                <xdr:row>185</xdr:row>
                <xdr:rowOff>152400</xdr:rowOff>
              </to>
            </anchor>
          </controlPr>
        </control>
      </mc:Choice>
      <mc:Fallback>
        <control shapeId="1092" r:id="rId138" name="OptionButton42"/>
      </mc:Fallback>
    </mc:AlternateContent>
    <mc:AlternateContent xmlns:mc="http://schemas.openxmlformats.org/markup-compatibility/2006">
      <mc:Choice Requires="x14">
        <control shapeId="1093" r:id="rId140" name="OptionButton43">
          <controlPr defaultSize="0" autoLine="0" linkedCell="N51" r:id="rId141">
            <anchor moveWithCells="1">
              <from>
                <xdr:col>0</xdr:col>
                <xdr:colOff>171450</xdr:colOff>
                <xdr:row>185</xdr:row>
                <xdr:rowOff>104775</xdr:rowOff>
              </from>
              <to>
                <xdr:col>3</xdr:col>
                <xdr:colOff>4476750</xdr:colOff>
                <xdr:row>187</xdr:row>
                <xdr:rowOff>114300</xdr:rowOff>
              </to>
            </anchor>
          </controlPr>
        </control>
      </mc:Choice>
      <mc:Fallback>
        <control shapeId="1093" r:id="rId140" name="OptionButton43"/>
      </mc:Fallback>
    </mc:AlternateContent>
    <mc:AlternateContent xmlns:mc="http://schemas.openxmlformats.org/markup-compatibility/2006">
      <mc:Choice Requires="x14">
        <control shapeId="1094" r:id="rId142" name="OptionButton44">
          <controlPr defaultSize="0" autoLine="0" linkedCell="K52" r:id="rId143">
            <anchor moveWithCells="1">
              <from>
                <xdr:col>0</xdr:col>
                <xdr:colOff>171450</xdr:colOff>
                <xdr:row>189</xdr:row>
                <xdr:rowOff>9525</xdr:rowOff>
              </from>
              <to>
                <xdr:col>3</xdr:col>
                <xdr:colOff>4191000</xdr:colOff>
                <xdr:row>191</xdr:row>
                <xdr:rowOff>47625</xdr:rowOff>
              </to>
            </anchor>
          </controlPr>
        </control>
      </mc:Choice>
      <mc:Fallback>
        <control shapeId="1094" r:id="rId142" name="OptionButton44"/>
      </mc:Fallback>
    </mc:AlternateContent>
    <mc:AlternateContent xmlns:mc="http://schemas.openxmlformats.org/markup-compatibility/2006">
      <mc:Choice Requires="x14">
        <control shapeId="1095" r:id="rId144" name="OptionButton45">
          <controlPr defaultSize="0" autoLine="0" linkedCell="M52" r:id="rId145">
            <anchor moveWithCells="1">
              <from>
                <xdr:col>0</xdr:col>
                <xdr:colOff>171450</xdr:colOff>
                <xdr:row>190</xdr:row>
                <xdr:rowOff>171450</xdr:rowOff>
              </from>
              <to>
                <xdr:col>3</xdr:col>
                <xdr:colOff>4191000</xdr:colOff>
                <xdr:row>192</xdr:row>
                <xdr:rowOff>123825</xdr:rowOff>
              </to>
            </anchor>
          </controlPr>
        </control>
      </mc:Choice>
      <mc:Fallback>
        <control shapeId="1095" r:id="rId144" name="OptionButton45"/>
      </mc:Fallback>
    </mc:AlternateContent>
    <mc:AlternateContent xmlns:mc="http://schemas.openxmlformats.org/markup-compatibility/2006">
      <mc:Choice Requires="x14">
        <control shapeId="1096" r:id="rId146" name="OptionButton46">
          <controlPr defaultSize="0" autoLine="0" linkedCell="N52" r:id="rId147">
            <anchor moveWithCells="1">
              <from>
                <xdr:col>0</xdr:col>
                <xdr:colOff>171450</xdr:colOff>
                <xdr:row>192</xdr:row>
                <xdr:rowOff>76200</xdr:rowOff>
              </from>
              <to>
                <xdr:col>3</xdr:col>
                <xdr:colOff>4191000</xdr:colOff>
                <xdr:row>194</xdr:row>
                <xdr:rowOff>85725</xdr:rowOff>
              </to>
            </anchor>
          </controlPr>
        </control>
      </mc:Choice>
      <mc:Fallback>
        <control shapeId="1096" r:id="rId146" name="OptionButton46"/>
      </mc:Fallback>
    </mc:AlternateContent>
    <mc:AlternateContent xmlns:mc="http://schemas.openxmlformats.org/markup-compatibility/2006">
      <mc:Choice Requires="x14">
        <control shapeId="1097" r:id="rId148" name="OptionButton47">
          <controlPr defaultSize="0" autoLine="0" linkedCell="K53" r:id="rId149">
            <anchor moveWithCells="1">
              <from>
                <xdr:col>0</xdr:col>
                <xdr:colOff>200025</xdr:colOff>
                <xdr:row>199</xdr:row>
                <xdr:rowOff>28575</xdr:rowOff>
              </from>
              <to>
                <xdr:col>4</xdr:col>
                <xdr:colOff>28575</xdr:colOff>
                <xdr:row>201</xdr:row>
                <xdr:rowOff>66675</xdr:rowOff>
              </to>
            </anchor>
          </controlPr>
        </control>
      </mc:Choice>
      <mc:Fallback>
        <control shapeId="1097" r:id="rId148" name="OptionButton47"/>
      </mc:Fallback>
    </mc:AlternateContent>
    <mc:AlternateContent xmlns:mc="http://schemas.openxmlformats.org/markup-compatibility/2006">
      <mc:Choice Requires="x14">
        <control shapeId="1098" r:id="rId150" name="OptionButton48">
          <controlPr defaultSize="0" autoLine="0" linkedCell="L53" r:id="rId151">
            <anchor moveWithCells="1">
              <from>
                <xdr:col>0</xdr:col>
                <xdr:colOff>200025</xdr:colOff>
                <xdr:row>201</xdr:row>
                <xdr:rowOff>38100</xdr:rowOff>
              </from>
              <to>
                <xdr:col>4</xdr:col>
                <xdr:colOff>28575</xdr:colOff>
                <xdr:row>202</xdr:row>
                <xdr:rowOff>171450</xdr:rowOff>
              </to>
            </anchor>
          </controlPr>
        </control>
      </mc:Choice>
      <mc:Fallback>
        <control shapeId="1098" r:id="rId150" name="OptionButton48"/>
      </mc:Fallback>
    </mc:AlternateContent>
    <mc:AlternateContent xmlns:mc="http://schemas.openxmlformats.org/markup-compatibility/2006">
      <mc:Choice Requires="x14">
        <control shapeId="1099" r:id="rId152" name="OptionButton49">
          <controlPr defaultSize="0" autoLine="0" linkedCell="M53" r:id="rId153">
            <anchor moveWithCells="1">
              <from>
                <xdr:col>0</xdr:col>
                <xdr:colOff>200025</xdr:colOff>
                <xdr:row>202</xdr:row>
                <xdr:rowOff>114300</xdr:rowOff>
              </from>
              <to>
                <xdr:col>4</xdr:col>
                <xdr:colOff>28575</xdr:colOff>
                <xdr:row>204</xdr:row>
                <xdr:rowOff>123825</xdr:rowOff>
              </to>
            </anchor>
          </controlPr>
        </control>
      </mc:Choice>
      <mc:Fallback>
        <control shapeId="1099" r:id="rId152" name="OptionButton49"/>
      </mc:Fallback>
    </mc:AlternateContent>
    <mc:AlternateContent xmlns:mc="http://schemas.openxmlformats.org/markup-compatibility/2006">
      <mc:Choice Requires="x14">
        <control shapeId="1100" r:id="rId154" name="OptionButton50">
          <controlPr defaultSize="0" autoLine="0" linkedCell="N53" r:id="rId155">
            <anchor moveWithCells="1">
              <from>
                <xdr:col>0</xdr:col>
                <xdr:colOff>200025</xdr:colOff>
                <xdr:row>204</xdr:row>
                <xdr:rowOff>66675</xdr:rowOff>
              </from>
              <to>
                <xdr:col>4</xdr:col>
                <xdr:colOff>28575</xdr:colOff>
                <xdr:row>206</xdr:row>
                <xdr:rowOff>76200</xdr:rowOff>
              </to>
            </anchor>
          </controlPr>
        </control>
      </mc:Choice>
      <mc:Fallback>
        <control shapeId="1100" r:id="rId154" name="OptionButton50"/>
      </mc:Fallback>
    </mc:AlternateContent>
    <mc:AlternateContent xmlns:mc="http://schemas.openxmlformats.org/markup-compatibility/2006">
      <mc:Choice Requires="x14">
        <control shapeId="1101" r:id="rId156" name="OptionButton51">
          <controlPr defaultSize="0" autoLine="0" linkedCell="K54" r:id="rId157">
            <anchor moveWithCells="1">
              <from>
                <xdr:col>0</xdr:col>
                <xdr:colOff>161925</xdr:colOff>
                <xdr:row>208</xdr:row>
                <xdr:rowOff>9525</xdr:rowOff>
              </from>
              <to>
                <xdr:col>3</xdr:col>
                <xdr:colOff>4000500</xdr:colOff>
                <xdr:row>210</xdr:row>
                <xdr:rowOff>152400</xdr:rowOff>
              </to>
            </anchor>
          </controlPr>
        </control>
      </mc:Choice>
      <mc:Fallback>
        <control shapeId="1101" r:id="rId156" name="OptionButton51"/>
      </mc:Fallback>
    </mc:AlternateContent>
    <mc:AlternateContent xmlns:mc="http://schemas.openxmlformats.org/markup-compatibility/2006">
      <mc:Choice Requires="x14">
        <control shapeId="1102" r:id="rId158" name="OptionButton52">
          <controlPr defaultSize="0" autoLine="0" linkedCell="L54" r:id="rId159">
            <anchor moveWithCells="1">
              <from>
                <xdr:col>0</xdr:col>
                <xdr:colOff>161925</xdr:colOff>
                <xdr:row>210</xdr:row>
                <xdr:rowOff>19050</xdr:rowOff>
              </from>
              <to>
                <xdr:col>3</xdr:col>
                <xdr:colOff>4000500</xdr:colOff>
                <xdr:row>212</xdr:row>
                <xdr:rowOff>47625</xdr:rowOff>
              </to>
            </anchor>
          </controlPr>
        </control>
      </mc:Choice>
      <mc:Fallback>
        <control shapeId="1102" r:id="rId158" name="OptionButton52"/>
      </mc:Fallback>
    </mc:AlternateContent>
    <mc:AlternateContent xmlns:mc="http://schemas.openxmlformats.org/markup-compatibility/2006">
      <mc:Choice Requires="x14">
        <control shapeId="1103" r:id="rId160" name="OptionButton53">
          <controlPr defaultSize="0" autoLine="0" linkedCell="M54" r:id="rId161">
            <anchor moveWithCells="1">
              <from>
                <xdr:col>0</xdr:col>
                <xdr:colOff>161925</xdr:colOff>
                <xdr:row>211</xdr:row>
                <xdr:rowOff>123825</xdr:rowOff>
              </from>
              <to>
                <xdr:col>3</xdr:col>
                <xdr:colOff>4000500</xdr:colOff>
                <xdr:row>214</xdr:row>
                <xdr:rowOff>38100</xdr:rowOff>
              </to>
            </anchor>
          </controlPr>
        </control>
      </mc:Choice>
      <mc:Fallback>
        <control shapeId="1103" r:id="rId160" name="OptionButton53"/>
      </mc:Fallback>
    </mc:AlternateContent>
    <mc:AlternateContent xmlns:mc="http://schemas.openxmlformats.org/markup-compatibility/2006">
      <mc:Choice Requires="x14">
        <control shapeId="1104" r:id="rId162" name="OptionButton54">
          <controlPr defaultSize="0" autoLine="0" linkedCell="N54" r:id="rId163">
            <anchor moveWithCells="1">
              <from>
                <xdr:col>0</xdr:col>
                <xdr:colOff>161925</xdr:colOff>
                <xdr:row>213</xdr:row>
                <xdr:rowOff>95250</xdr:rowOff>
              </from>
              <to>
                <xdr:col>3</xdr:col>
                <xdr:colOff>4000500</xdr:colOff>
                <xdr:row>216</xdr:row>
                <xdr:rowOff>9525</xdr:rowOff>
              </to>
            </anchor>
          </controlPr>
        </control>
      </mc:Choice>
      <mc:Fallback>
        <control shapeId="1104" r:id="rId162" name="OptionButton54"/>
      </mc:Fallback>
    </mc:AlternateContent>
    <mc:AlternateContent xmlns:mc="http://schemas.openxmlformats.org/markup-compatibility/2006">
      <mc:Choice Requires="x14">
        <control shapeId="1105" r:id="rId164" name="OptionButton55">
          <controlPr defaultSize="0" autoLine="0" linkedCell="K55" r:id="rId165">
            <anchor moveWithCells="1">
              <from>
                <xdr:col>0</xdr:col>
                <xdr:colOff>171450</xdr:colOff>
                <xdr:row>217</xdr:row>
                <xdr:rowOff>28575</xdr:rowOff>
              </from>
              <to>
                <xdr:col>3</xdr:col>
                <xdr:colOff>4600575</xdr:colOff>
                <xdr:row>219</xdr:row>
                <xdr:rowOff>66675</xdr:rowOff>
              </to>
            </anchor>
          </controlPr>
        </control>
      </mc:Choice>
      <mc:Fallback>
        <control shapeId="1105" r:id="rId164" name="OptionButton55"/>
      </mc:Fallback>
    </mc:AlternateContent>
    <mc:AlternateContent xmlns:mc="http://schemas.openxmlformats.org/markup-compatibility/2006">
      <mc:Choice Requires="x14">
        <control shapeId="1106" r:id="rId166" name="OptionButton56">
          <controlPr defaultSize="0" autoLine="0" linkedCell="M55" r:id="rId167">
            <anchor moveWithCells="1">
              <from>
                <xdr:col>0</xdr:col>
                <xdr:colOff>171450</xdr:colOff>
                <xdr:row>219</xdr:row>
                <xdr:rowOff>0</xdr:rowOff>
              </from>
              <to>
                <xdr:col>3</xdr:col>
                <xdr:colOff>4600575</xdr:colOff>
                <xdr:row>220</xdr:row>
                <xdr:rowOff>142875</xdr:rowOff>
              </to>
            </anchor>
          </controlPr>
        </control>
      </mc:Choice>
      <mc:Fallback>
        <control shapeId="1106" r:id="rId166" name="OptionButton56"/>
      </mc:Fallback>
    </mc:AlternateContent>
    <mc:AlternateContent xmlns:mc="http://schemas.openxmlformats.org/markup-compatibility/2006">
      <mc:Choice Requires="x14">
        <control shapeId="1107" r:id="rId168" name="OptionButton57">
          <controlPr defaultSize="0" autoLine="0" linkedCell="N55" r:id="rId169">
            <anchor moveWithCells="1">
              <from>
                <xdr:col>0</xdr:col>
                <xdr:colOff>171450</xdr:colOff>
                <xdr:row>220</xdr:row>
                <xdr:rowOff>95250</xdr:rowOff>
              </from>
              <to>
                <xdr:col>3</xdr:col>
                <xdr:colOff>4600575</xdr:colOff>
                <xdr:row>222</xdr:row>
                <xdr:rowOff>104775</xdr:rowOff>
              </to>
            </anchor>
          </controlPr>
        </control>
      </mc:Choice>
      <mc:Fallback>
        <control shapeId="1107" r:id="rId168" name="OptionButton57"/>
      </mc:Fallback>
    </mc:AlternateContent>
    <mc:AlternateContent xmlns:mc="http://schemas.openxmlformats.org/markup-compatibility/2006">
      <mc:Choice Requires="x14">
        <control shapeId="1108" r:id="rId170" name="CheckBox1">
          <controlPr defaultSize="0" autoLine="0" altText="Ledelsen implementerer proaktivt nye tiltag for at reducere risici" linkedCell="P44" r:id="rId171">
            <anchor>
              <from>
                <xdr:col>0</xdr:col>
                <xdr:colOff>285750</xdr:colOff>
                <xdr:row>122</xdr:row>
                <xdr:rowOff>0</xdr:rowOff>
              </from>
              <to>
                <xdr:col>0</xdr:col>
                <xdr:colOff>2124075</xdr:colOff>
                <xdr:row>123</xdr:row>
                <xdr:rowOff>57150</xdr:rowOff>
              </to>
            </anchor>
          </controlPr>
        </control>
      </mc:Choice>
      <mc:Fallback>
        <control shapeId="1108" r:id="rId170" name="Check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Selvevaluering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 P. Norstedt</dc:creator>
  <cp:lastModifiedBy>Hannah Rosenqvist</cp:lastModifiedBy>
  <dcterms:created xsi:type="dcterms:W3CDTF">2023-03-10T11:34:30Z</dcterms:created>
  <dcterms:modified xsi:type="dcterms:W3CDTF">2023-06-12T11:14:06Z</dcterms:modified>
</cp:coreProperties>
</file>